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6608" windowHeight="9432" activeTab="1"/>
  </bookViews>
  <sheets>
    <sheet name="Estrategia Nomenclador S.I." sheetId="1" r:id="rId1"/>
    <sheet name="Premios para publicar" sheetId="2" r:id="rId2"/>
    <sheet name="Premios para Television" sheetId="3" r:id="rId3"/>
    <sheet name="Hoja2" sheetId="4" r:id="rId4"/>
    <sheet name="Hoja3" sheetId="5" r:id="rId5"/>
  </sheets>
  <externalReferences>
    <externalReference r:id="rId8"/>
  </externalReferences>
  <definedNames>
    <definedName name="_xlnm.Print_Area" localSheetId="1">'Premios para publicar'!$B$1:$K$124</definedName>
    <definedName name="_xlnm.Print_Area" localSheetId="2">'Premios para Television'!$B$1:$H$33</definedName>
  </definedNames>
  <calcPr fullCalcOnLoad="1"/>
</workbook>
</file>

<file path=xl/sharedStrings.xml><?xml version="1.0" encoding="utf-8"?>
<sst xmlns="http://schemas.openxmlformats.org/spreadsheetml/2006/main" count="263" uniqueCount="75">
  <si>
    <t xml:space="preserve">PREMIOS  </t>
  </si>
  <si>
    <t>ND</t>
  </si>
  <si>
    <t>3er TRIMESTRE</t>
  </si>
  <si>
    <t>4to TRIMESTRE</t>
  </si>
  <si>
    <t xml:space="preserve">  JULIO  2015</t>
  </si>
  <si>
    <t>Carr.</t>
  </si>
  <si>
    <t>Julio-Agosto-Septiembre</t>
  </si>
  <si>
    <t>Octubre-Noviembre-Diciembre</t>
  </si>
  <si>
    <t>VALOR  NOMENCLADOR  SAN ISIDRO &gt;&gt;</t>
  </si>
  <si>
    <t>C.C.</t>
  </si>
  <si>
    <t>L.Y.</t>
  </si>
  <si>
    <t>3er Trimestre</t>
  </si>
  <si>
    <t>4to Trimestre</t>
  </si>
  <si>
    <t>Handicaps</t>
  </si>
  <si>
    <t>Bolsa</t>
  </si>
  <si>
    <t>NOMENCLADOR SAN ISIDRO</t>
  </si>
  <si>
    <t>3 años</t>
  </si>
  <si>
    <t>1000 a 1200</t>
  </si>
  <si>
    <t>1600 a 1800</t>
  </si>
  <si>
    <t>2000 o +</t>
  </si>
  <si>
    <t>4 años</t>
  </si>
  <si>
    <t>5 años</t>
  </si>
  <si>
    <t>Clásicos N.G.</t>
  </si>
  <si>
    <t>3 años 1000</t>
  </si>
  <si>
    <t>Listado</t>
  </si>
  <si>
    <t>Grupo 3</t>
  </si>
  <si>
    <t>Grupo 2</t>
  </si>
  <si>
    <t>Comunes-Ganadores</t>
  </si>
  <si>
    <t>2 años</t>
  </si>
  <si>
    <t>5 años 1</t>
  </si>
  <si>
    <t>5 años 2 y +</t>
  </si>
  <si>
    <t>6 años 3 y +</t>
  </si>
  <si>
    <t>Comunes-Perdedores</t>
  </si>
  <si>
    <t>800-1200</t>
  </si>
  <si>
    <t>Promoción Ganadores</t>
  </si>
  <si>
    <t>Promoción Perdedores</t>
  </si>
  <si>
    <t>4 y 5 años</t>
  </si>
  <si>
    <t>Grupo 1</t>
  </si>
  <si>
    <t xml:space="preserve">1000 GUINEAS </t>
  </si>
  <si>
    <t>SUIPACHA</t>
  </si>
  <si>
    <t xml:space="preserve">2000 GUINEAS </t>
  </si>
  <si>
    <t>SAN ISIDRO</t>
  </si>
  <si>
    <t>JOCKEY CLUB</t>
  </si>
  <si>
    <t xml:space="preserve">ACEBAL </t>
  </si>
  <si>
    <t>COPA DE ORO</t>
  </si>
  <si>
    <t>F.DE ALZAGA UNZUE</t>
  </si>
  <si>
    <t>J.S. DE ANCHORENA</t>
  </si>
  <si>
    <t>COPA DE PLATA</t>
  </si>
  <si>
    <t xml:space="preserve">CARLOS PELLEGRINI </t>
  </si>
  <si>
    <t>x mes</t>
  </si>
  <si>
    <t>Monta Perdida</t>
  </si>
  <si>
    <t>Propietarios 1%</t>
  </si>
  <si>
    <t>Varios</t>
  </si>
  <si>
    <t>TREBOL</t>
  </si>
  <si>
    <t>Fondo</t>
  </si>
  <si>
    <t xml:space="preserve">ESTRATEGIA  NOMENCLADOR  SAN  ISIDRO </t>
  </si>
  <si>
    <t xml:space="preserve">Redondeando Valor premios </t>
  </si>
  <si>
    <t>DISTANCIA  ( METROS )</t>
  </si>
  <si>
    <t>Valor</t>
  </si>
  <si>
    <t>1000  -  1200</t>
  </si>
  <si>
    <t xml:space="preserve">1400 </t>
  </si>
  <si>
    <t xml:space="preserve">  1600  -  1800</t>
  </si>
  <si>
    <t>EDAD</t>
  </si>
  <si>
    <t>Aumento</t>
  </si>
  <si>
    <t>HANDICAPS</t>
  </si>
  <si>
    <t>mas que ganadores</t>
  </si>
  <si>
    <t>NG</t>
  </si>
  <si>
    <t>mas que Handicaps</t>
  </si>
  <si>
    <t xml:space="preserve">Grupo 3 </t>
  </si>
  <si>
    <t>En la Planilla de Premios el Valor Indice de Cada Trimestre</t>
  </si>
  <si>
    <t>FALTA  DEFINIR  COMO  SE  BAJA PORCENTUALMENTE</t>
  </si>
  <si>
    <t>1er y 2do  TRIMESTRE  de  2016</t>
  </si>
  <si>
    <t>todo automaticamente</t>
  </si>
  <si>
    <t xml:space="preserve">esta  en Letra Verde , resaltado en Amarillo </t>
  </si>
  <si>
    <t>Si el Fondo y/o el juego aumentan - sube el indice y modifica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</si>
</sst>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0.0%"/>
    <numFmt numFmtId="174" formatCode="#,##0_ ;[Red]\-#,##0\ 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6"/>
      <color indexed="12"/>
      <name val="Arial"/>
      <family val="2"/>
    </font>
    <font>
      <b/>
      <sz val="12"/>
      <color indexed="17"/>
      <name val="Arial"/>
      <family val="2"/>
    </font>
    <font>
      <b/>
      <sz val="7"/>
      <color indexed="17"/>
      <name val="Arial"/>
      <family val="2"/>
    </font>
    <font>
      <b/>
      <sz val="12"/>
      <color indexed="12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4"/>
      <color indexed="56"/>
      <name val="Arial"/>
      <family val="2"/>
    </font>
    <font>
      <b/>
      <u val="single"/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14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sz val="14"/>
      <color indexed="56"/>
      <name val="Arial"/>
      <family val="2"/>
    </font>
    <font>
      <b/>
      <sz val="16"/>
      <color indexed="62"/>
      <name val="Arial"/>
      <family val="2"/>
    </font>
    <font>
      <b/>
      <sz val="16"/>
      <color indexed="56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8"/>
      <color indexed="56"/>
      <name val="Arial"/>
      <family val="2"/>
    </font>
    <font>
      <b/>
      <sz val="8"/>
      <color indexed="12"/>
      <name val="Arial"/>
      <family val="2"/>
    </font>
    <font>
      <sz val="8"/>
      <color indexed="17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6"/>
      <color rgb="FF0000FF"/>
      <name val="Arial"/>
      <family val="2"/>
    </font>
    <font>
      <b/>
      <sz val="12"/>
      <color rgb="FF00B050"/>
      <name val="Arial"/>
      <family val="2"/>
    </font>
    <font>
      <b/>
      <sz val="7"/>
      <color rgb="FF00B050"/>
      <name val="Arial"/>
      <family val="2"/>
    </font>
    <font>
      <b/>
      <sz val="12"/>
      <color rgb="FF0000FF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b/>
      <sz val="14"/>
      <color theme="3"/>
      <name val="Arial"/>
      <family val="2"/>
    </font>
    <font>
      <b/>
      <u val="single"/>
      <sz val="10"/>
      <color rgb="FFFF0000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9"/>
      <color rgb="FF0000FF"/>
      <name val="Arial"/>
      <family val="2"/>
    </font>
    <font>
      <b/>
      <sz val="14"/>
      <color rgb="FF0000FF"/>
      <name val="Arial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sz val="14"/>
      <color theme="3"/>
      <name val="Arial"/>
      <family val="2"/>
    </font>
    <font>
      <b/>
      <sz val="16"/>
      <color theme="4" tint="-0.24997000396251678"/>
      <name val="Arial"/>
      <family val="2"/>
    </font>
    <font>
      <b/>
      <sz val="16"/>
      <color theme="3"/>
      <name val="Arial"/>
      <family val="2"/>
    </font>
    <font>
      <b/>
      <sz val="14"/>
      <color theme="4" tint="-0.24997000396251678"/>
      <name val="Arial"/>
      <family val="2"/>
    </font>
    <font>
      <sz val="14"/>
      <color theme="4" tint="-0.24997000396251678"/>
      <name val="Arial"/>
      <family val="2"/>
    </font>
    <font>
      <sz val="8"/>
      <color theme="3"/>
      <name val="Arial"/>
      <family val="2"/>
    </font>
    <font>
      <b/>
      <sz val="8"/>
      <color rgb="FF0000FF"/>
      <name val="Arial"/>
      <family val="2"/>
    </font>
    <font>
      <sz val="8"/>
      <color rgb="FF00B050"/>
      <name val="Arial"/>
      <family val="2"/>
    </font>
    <font>
      <sz val="10"/>
      <color rgb="FF070FA9"/>
      <name val="Arial"/>
      <family val="2"/>
    </font>
    <font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72" fillId="33" borderId="0" xfId="51" applyFont="1" applyFill="1" applyAlignment="1">
      <alignment horizontal="center"/>
      <protection/>
    </xf>
    <xf numFmtId="0" fontId="3" fillId="0" borderId="0" xfId="51" applyFont="1" applyAlignment="1">
      <alignment horizontal="left"/>
      <protection/>
    </xf>
    <xf numFmtId="3" fontId="4" fillId="0" borderId="0" xfId="51" applyNumberFormat="1" applyFont="1">
      <alignment/>
      <protection/>
    </xf>
    <xf numFmtId="0" fontId="5" fillId="34" borderId="10" xfId="51" applyFont="1" applyFill="1" applyBorder="1" applyAlignment="1">
      <alignment horizontal="center"/>
      <protection/>
    </xf>
    <xf numFmtId="0" fontId="5" fillId="35" borderId="11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0" fontId="6" fillId="0" borderId="0" xfId="51" applyFont="1">
      <alignment/>
      <protection/>
    </xf>
    <xf numFmtId="0" fontId="5" fillId="0" borderId="12" xfId="51" applyFont="1" applyBorder="1">
      <alignment/>
      <protection/>
    </xf>
    <xf numFmtId="0" fontId="5" fillId="0" borderId="0" xfId="51" applyFont="1">
      <alignment/>
      <protection/>
    </xf>
    <xf numFmtId="0" fontId="6" fillId="0" borderId="0" xfId="51" applyFont="1" applyAlignment="1">
      <alignment horizontal="right"/>
      <protection/>
    </xf>
    <xf numFmtId="2" fontId="7" fillId="10" borderId="13" xfId="51" applyNumberFormat="1" applyFont="1" applyFill="1" applyBorder="1" applyAlignment="1">
      <alignment horizontal="center"/>
      <protection/>
    </xf>
    <xf numFmtId="17" fontId="3" fillId="0" borderId="0" xfId="51" applyNumberFormat="1" applyFont="1" applyAlignment="1">
      <alignment horizontal="left"/>
      <protection/>
    </xf>
    <xf numFmtId="0" fontId="5" fillId="34" borderId="14" xfId="51" applyFont="1" applyFill="1" applyBorder="1" applyAlignment="1">
      <alignment horizontal="center"/>
      <protection/>
    </xf>
    <xf numFmtId="0" fontId="5" fillId="35" borderId="15" xfId="51" applyFont="1" applyFill="1" applyBorder="1" applyAlignment="1">
      <alignment horizontal="center"/>
      <protection/>
    </xf>
    <xf numFmtId="0" fontId="8" fillId="0" borderId="0" xfId="51" applyFont="1">
      <alignment/>
      <protection/>
    </xf>
    <xf numFmtId="0" fontId="2" fillId="0" borderId="16" xfId="51" applyBorder="1">
      <alignment/>
      <protection/>
    </xf>
    <xf numFmtId="0" fontId="2" fillId="0" borderId="0" xfId="51">
      <alignment/>
      <protection/>
    </xf>
    <xf numFmtId="0" fontId="73" fillId="36" borderId="17" xfId="51" applyFont="1" applyFill="1" applyBorder="1">
      <alignment/>
      <protection/>
    </xf>
    <xf numFmtId="3" fontId="73" fillId="36" borderId="18" xfId="51" applyNumberFormat="1" applyFont="1" applyFill="1" applyBorder="1">
      <alignment/>
      <protection/>
    </xf>
    <xf numFmtId="0" fontId="73" fillId="36" borderId="18" xfId="51" applyFont="1" applyFill="1" applyBorder="1" applyAlignment="1">
      <alignment horizontal="center"/>
      <protection/>
    </xf>
    <xf numFmtId="0" fontId="73" fillId="36" borderId="19" xfId="51" applyFont="1" applyFill="1" applyBorder="1">
      <alignment/>
      <protection/>
    </xf>
    <xf numFmtId="3" fontId="74" fillId="10" borderId="20" xfId="51" applyNumberFormat="1" applyFont="1" applyFill="1" applyBorder="1" applyAlignment="1">
      <alignment horizontal="center"/>
      <protection/>
    </xf>
    <xf numFmtId="0" fontId="7" fillId="0" borderId="0" xfId="51" applyFont="1" applyFill="1" applyProtection="1">
      <alignment/>
      <protection/>
    </xf>
    <xf numFmtId="4" fontId="75" fillId="36" borderId="0" xfId="51" applyNumberFormat="1" applyFont="1" applyFill="1" applyAlignment="1">
      <alignment horizontal="left"/>
      <protection/>
    </xf>
    <xf numFmtId="0" fontId="4" fillId="36" borderId="21" xfId="51" applyFont="1" applyFill="1" applyBorder="1">
      <alignment/>
      <protection/>
    </xf>
    <xf numFmtId="0" fontId="4" fillId="0" borderId="0" xfId="51" applyFont="1">
      <alignment/>
      <protection/>
    </xf>
    <xf numFmtId="0" fontId="4" fillId="36" borderId="0" xfId="51" applyFont="1" applyFill="1">
      <alignment/>
      <protection/>
    </xf>
    <xf numFmtId="0" fontId="6" fillId="0" borderId="0" xfId="51" applyFont="1" applyAlignment="1">
      <alignment horizontal="center"/>
      <protection/>
    </xf>
    <xf numFmtId="3" fontId="4" fillId="0" borderId="0" xfId="51" applyNumberFormat="1" applyFont="1" applyAlignment="1">
      <alignment horizontal="center"/>
      <protection/>
    </xf>
    <xf numFmtId="0" fontId="5" fillId="0" borderId="0" xfId="51" applyFont="1" applyFill="1" applyProtection="1">
      <alignment/>
      <protection/>
    </xf>
    <xf numFmtId="0" fontId="8" fillId="0" borderId="0" xfId="51" applyFont="1" applyBorder="1" applyAlignment="1">
      <alignment horizontal="right"/>
      <protection/>
    </xf>
    <xf numFmtId="4" fontId="76" fillId="36" borderId="0" xfId="51" applyNumberFormat="1" applyFont="1" applyFill="1" applyAlignment="1">
      <alignment horizontal="left"/>
      <protection/>
    </xf>
    <xf numFmtId="3" fontId="77" fillId="36" borderId="12" xfId="51" applyNumberFormat="1" applyFont="1" applyFill="1" applyBorder="1" applyAlignment="1">
      <alignment horizontal="center"/>
      <protection/>
    </xf>
    <xf numFmtId="0" fontId="78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4" fontId="79" fillId="36" borderId="0" xfId="51" applyNumberFormat="1" applyFont="1" applyFill="1" applyAlignment="1">
      <alignment horizontal="center"/>
      <protection/>
    </xf>
    <xf numFmtId="3" fontId="80" fillId="0" borderId="12" xfId="51" applyNumberFormat="1" applyFont="1" applyBorder="1">
      <alignment/>
      <protection/>
    </xf>
    <xf numFmtId="3" fontId="80" fillId="0" borderId="0" xfId="51" applyNumberFormat="1" applyFont="1" applyFill="1">
      <alignment/>
      <protection/>
    </xf>
    <xf numFmtId="3" fontId="80" fillId="0" borderId="0" xfId="51" applyNumberFormat="1" applyFont="1">
      <alignment/>
      <protection/>
    </xf>
    <xf numFmtId="0" fontId="81" fillId="33" borderId="0" xfId="51" applyFont="1" applyFill="1" applyAlignment="1">
      <alignment horizontal="center"/>
      <protection/>
    </xf>
    <xf numFmtId="4" fontId="2" fillId="0" borderId="0" xfId="51" applyNumberFormat="1">
      <alignment/>
      <protection/>
    </xf>
    <xf numFmtId="0" fontId="5" fillId="33" borderId="0" xfId="51" applyFont="1" applyFill="1">
      <alignment/>
      <protection/>
    </xf>
    <xf numFmtId="3" fontId="4" fillId="33" borderId="0" xfId="51" applyNumberFormat="1" applyFont="1" applyFill="1" applyAlignment="1">
      <alignment horizontal="center"/>
      <protection/>
    </xf>
    <xf numFmtId="0" fontId="5" fillId="33" borderId="0" xfId="51" applyFont="1" applyFill="1" applyProtection="1">
      <alignment/>
      <protection/>
    </xf>
    <xf numFmtId="4" fontId="2" fillId="33" borderId="0" xfId="51" applyNumberFormat="1" applyFill="1">
      <alignment/>
      <protection/>
    </xf>
    <xf numFmtId="3" fontId="80" fillId="33" borderId="12" xfId="51" applyNumberFormat="1" applyFont="1" applyFill="1" applyBorder="1">
      <alignment/>
      <protection/>
    </xf>
    <xf numFmtId="3" fontId="80" fillId="33" borderId="0" xfId="51" applyNumberFormat="1" applyFont="1" applyFill="1">
      <alignment/>
      <protection/>
    </xf>
    <xf numFmtId="3" fontId="80" fillId="0" borderId="12" xfId="51" applyNumberFormat="1" applyFont="1" applyFill="1" applyBorder="1">
      <alignment/>
      <protection/>
    </xf>
    <xf numFmtId="0" fontId="82" fillId="0" borderId="0" xfId="51" applyFont="1" applyAlignment="1">
      <alignment horizontal="center"/>
      <protection/>
    </xf>
    <xf numFmtId="3" fontId="83" fillId="0" borderId="0" xfId="51" applyNumberFormat="1" applyFont="1" applyAlignment="1">
      <alignment horizontal="center"/>
      <protection/>
    </xf>
    <xf numFmtId="4" fontId="84" fillId="36" borderId="0" xfId="51" applyNumberFormat="1" applyFont="1" applyFill="1" applyBorder="1" applyAlignment="1">
      <alignment horizontal="center"/>
      <protection/>
    </xf>
    <xf numFmtId="3" fontId="85" fillId="0" borderId="12" xfId="51" applyNumberFormat="1" applyFont="1" applyFill="1" applyBorder="1">
      <alignment/>
      <protection/>
    </xf>
    <xf numFmtId="3" fontId="85" fillId="0" borderId="0" xfId="51" applyNumberFormat="1" applyFont="1" applyFill="1">
      <alignment/>
      <protection/>
    </xf>
    <xf numFmtId="0" fontId="86" fillId="0" borderId="0" xfId="51" applyFont="1" applyFill="1" applyProtection="1">
      <alignment/>
      <protection/>
    </xf>
    <xf numFmtId="0" fontId="87" fillId="0" borderId="0" xfId="51" applyFont="1" applyAlignment="1">
      <alignment horizontal="center"/>
      <protection/>
    </xf>
    <xf numFmtId="172" fontId="72" fillId="33" borderId="0" xfId="51" applyNumberFormat="1" applyFont="1" applyFill="1" applyAlignment="1">
      <alignment horizontal="center"/>
      <protection/>
    </xf>
    <xf numFmtId="172" fontId="72" fillId="33" borderId="12" xfId="51" applyNumberFormat="1" applyFont="1" applyFill="1" applyBorder="1" applyAlignment="1">
      <alignment horizontal="center"/>
      <protection/>
    </xf>
    <xf numFmtId="4" fontId="72" fillId="33" borderId="0" xfId="51" applyNumberFormat="1" applyFont="1" applyFill="1" applyAlignment="1">
      <alignment horizontal="center"/>
      <protection/>
    </xf>
    <xf numFmtId="172" fontId="79" fillId="37" borderId="12" xfId="51" applyNumberFormat="1" applyFont="1" applyFill="1" applyBorder="1" applyAlignment="1">
      <alignment horizontal="center"/>
      <protection/>
    </xf>
    <xf numFmtId="172" fontId="79" fillId="37" borderId="0" xfId="51" applyNumberFormat="1" applyFont="1" applyFill="1" applyAlignment="1">
      <alignment horizontal="center"/>
      <protection/>
    </xf>
    <xf numFmtId="172" fontId="79" fillId="33" borderId="0" xfId="51" applyNumberFormat="1" applyFont="1" applyFill="1" applyAlignment="1">
      <alignment horizontal="center"/>
      <protection/>
    </xf>
    <xf numFmtId="172" fontId="79" fillId="33" borderId="12" xfId="51" applyNumberFormat="1" applyFont="1" applyFill="1" applyBorder="1" applyAlignment="1">
      <alignment horizontal="center"/>
      <protection/>
    </xf>
    <xf numFmtId="4" fontId="79" fillId="33" borderId="0" xfId="51" applyNumberFormat="1" applyFont="1" applyFill="1" applyAlignment="1">
      <alignment horizontal="center"/>
      <protection/>
    </xf>
    <xf numFmtId="4" fontId="79" fillId="37" borderId="0" xfId="51" applyNumberFormat="1" applyFont="1" applyFill="1" applyAlignment="1">
      <alignment horizontal="center"/>
      <protection/>
    </xf>
    <xf numFmtId="0" fontId="7" fillId="33" borderId="0" xfId="51" applyFont="1" applyFill="1" applyProtection="1">
      <alignment/>
      <protection/>
    </xf>
    <xf numFmtId="0" fontId="2" fillId="33" borderId="0" xfId="51" applyFill="1">
      <alignment/>
      <protection/>
    </xf>
    <xf numFmtId="0" fontId="6" fillId="33" borderId="0" xfId="51" applyFont="1" applyFill="1">
      <alignment/>
      <protection/>
    </xf>
    <xf numFmtId="0" fontId="5" fillId="37" borderId="0" xfId="51" applyFont="1" applyFill="1" applyProtection="1">
      <alignment/>
      <protection/>
    </xf>
    <xf numFmtId="0" fontId="4" fillId="36" borderId="12" xfId="51" applyFont="1" applyFill="1" applyBorder="1">
      <alignment/>
      <protection/>
    </xf>
    <xf numFmtId="0" fontId="5" fillId="38" borderId="0" xfId="51" applyFont="1" applyFill="1" applyBorder="1" applyAlignment="1">
      <alignment horizontal="center"/>
      <protection/>
    </xf>
    <xf numFmtId="3" fontId="4" fillId="38" borderId="0" xfId="51" applyNumberFormat="1" applyFont="1" applyFill="1" applyAlignment="1">
      <alignment horizontal="center"/>
      <protection/>
    </xf>
    <xf numFmtId="4" fontId="79" fillId="38" borderId="0" xfId="51" applyNumberFormat="1" applyFont="1" applyFill="1" applyAlignment="1">
      <alignment horizontal="center"/>
      <protection/>
    </xf>
    <xf numFmtId="3" fontId="80" fillId="38" borderId="12" xfId="51" applyNumberFormat="1" applyFont="1" applyFill="1" applyBorder="1">
      <alignment/>
      <protection/>
    </xf>
    <xf numFmtId="3" fontId="80" fillId="38" borderId="0" xfId="51" applyNumberFormat="1" applyFont="1" applyFill="1">
      <alignment/>
      <protection/>
    </xf>
    <xf numFmtId="0" fontId="81" fillId="0" borderId="0" xfId="51" applyFont="1" applyFill="1" applyAlignment="1">
      <alignment horizontal="center"/>
      <protection/>
    </xf>
    <xf numFmtId="0" fontId="5" fillId="0" borderId="0" xfId="51" applyFont="1" applyFill="1" applyAlignment="1">
      <alignment horizontal="center"/>
      <protection/>
    </xf>
    <xf numFmtId="3" fontId="4" fillId="0" borderId="0" xfId="51" applyNumberFormat="1" applyFont="1" applyFill="1" applyAlignment="1">
      <alignment horizontal="center"/>
      <protection/>
    </xf>
    <xf numFmtId="4" fontId="79" fillId="0" borderId="0" xfId="51" applyNumberFormat="1" applyFont="1" applyFill="1" applyAlignment="1">
      <alignment horizontal="center"/>
      <protection/>
    </xf>
    <xf numFmtId="4" fontId="7" fillId="0" borderId="0" xfId="51" applyNumberFormat="1" applyFont="1" applyAlignment="1">
      <alignment horizontal="center"/>
      <protection/>
    </xf>
    <xf numFmtId="0" fontId="5" fillId="0" borderId="0" xfId="51" applyFont="1" applyFill="1">
      <alignment/>
      <protection/>
    </xf>
    <xf numFmtId="0" fontId="4" fillId="0" borderId="0" xfId="51" applyFont="1" applyFill="1" applyProtection="1">
      <alignment/>
      <protection/>
    </xf>
    <xf numFmtId="0" fontId="7" fillId="0" borderId="0" xfId="51" applyFont="1" applyAlignment="1">
      <alignment horizontal="center"/>
      <protection/>
    </xf>
    <xf numFmtId="3" fontId="88" fillId="0" borderId="12" xfId="51" applyNumberFormat="1" applyFont="1" applyBorder="1">
      <alignment/>
      <protection/>
    </xf>
    <xf numFmtId="2" fontId="4" fillId="0" borderId="0" xfId="51" applyNumberFormat="1" applyFont="1" applyFill="1" applyProtection="1">
      <alignment/>
      <protection/>
    </xf>
    <xf numFmtId="0" fontId="5" fillId="33" borderId="0" xfId="51" applyFont="1" applyFill="1" applyAlignment="1">
      <alignment horizontal="center"/>
      <protection/>
    </xf>
    <xf numFmtId="0" fontId="7" fillId="33" borderId="0" xfId="51" applyFont="1" applyFill="1" applyAlignment="1">
      <alignment horizontal="center"/>
      <protection/>
    </xf>
    <xf numFmtId="4" fontId="7" fillId="33" borderId="0" xfId="51" applyNumberFormat="1" applyFont="1" applyFill="1" applyAlignment="1">
      <alignment horizontal="center"/>
      <protection/>
    </xf>
    <xf numFmtId="4" fontId="79" fillId="36" borderId="0" xfId="51" applyNumberFormat="1" applyFont="1" applyFill="1" applyAlignment="1">
      <alignment horizontal="left"/>
      <protection/>
    </xf>
    <xf numFmtId="0" fontId="5" fillId="36" borderId="0" xfId="51" applyFont="1" applyFill="1" applyProtection="1">
      <alignment/>
      <protection/>
    </xf>
    <xf numFmtId="0" fontId="5" fillId="32" borderId="0" xfId="51" applyFont="1" applyFill="1" applyProtection="1">
      <alignment/>
      <protection/>
    </xf>
    <xf numFmtId="4" fontId="75" fillId="10" borderId="22" xfId="51" applyNumberFormat="1" applyFont="1" applyFill="1" applyBorder="1" applyAlignment="1">
      <alignment horizontal="center"/>
      <protection/>
    </xf>
    <xf numFmtId="3" fontId="89" fillId="10" borderId="23" xfId="51" applyNumberFormat="1" applyFont="1" applyFill="1" applyBorder="1" applyAlignment="1">
      <alignment horizontal="center"/>
      <protection/>
    </xf>
    <xf numFmtId="3" fontId="90" fillId="10" borderId="20" xfId="51" applyNumberFormat="1" applyFont="1" applyFill="1" applyBorder="1" applyAlignment="1">
      <alignment horizontal="center"/>
      <protection/>
    </xf>
    <xf numFmtId="3" fontId="91" fillId="0" borderId="12" xfId="51" applyNumberFormat="1" applyFont="1" applyBorder="1">
      <alignment/>
      <protection/>
    </xf>
    <xf numFmtId="3" fontId="92" fillId="0" borderId="12" xfId="51" applyNumberFormat="1" applyFont="1" applyBorder="1">
      <alignment/>
      <protection/>
    </xf>
    <xf numFmtId="2" fontId="4" fillId="33" borderId="0" xfId="51" applyNumberFormat="1" applyFont="1" applyFill="1" applyProtection="1">
      <alignment/>
      <protection/>
    </xf>
    <xf numFmtId="3" fontId="88" fillId="33" borderId="12" xfId="51" applyNumberFormat="1" applyFont="1" applyFill="1" applyBorder="1">
      <alignment/>
      <protection/>
    </xf>
    <xf numFmtId="3" fontId="9" fillId="0" borderId="12" xfId="51" applyNumberFormat="1" applyFont="1" applyBorder="1">
      <alignment/>
      <protection/>
    </xf>
    <xf numFmtId="3" fontId="9" fillId="0" borderId="0" xfId="51" applyNumberFormat="1" applyFont="1">
      <alignment/>
      <protection/>
    </xf>
    <xf numFmtId="0" fontId="7" fillId="0" borderId="0" xfId="51" applyFont="1">
      <alignment/>
      <protection/>
    </xf>
    <xf numFmtId="3" fontId="10" fillId="0" borderId="12" xfId="51" applyNumberFormat="1" applyFont="1" applyBorder="1">
      <alignment/>
      <protection/>
    </xf>
    <xf numFmtId="3" fontId="10" fillId="33" borderId="12" xfId="51" applyNumberFormat="1" applyFont="1" applyFill="1" applyBorder="1">
      <alignment/>
      <protection/>
    </xf>
    <xf numFmtId="3" fontId="9" fillId="33" borderId="0" xfId="51" applyNumberFormat="1" applyFont="1" applyFill="1">
      <alignment/>
      <protection/>
    </xf>
    <xf numFmtId="3" fontId="93" fillId="33" borderId="0" xfId="51" applyNumberFormat="1" applyFont="1" applyFill="1">
      <alignment/>
      <protection/>
    </xf>
    <xf numFmtId="3" fontId="80" fillId="0" borderId="13" xfId="51" applyNumberFormat="1" applyFont="1" applyBorder="1">
      <alignment/>
      <protection/>
    </xf>
    <xf numFmtId="0" fontId="94" fillId="0" borderId="0" xfId="51" applyFont="1" applyAlignment="1">
      <alignment horizontal="left"/>
      <protection/>
    </xf>
    <xf numFmtId="3" fontId="4" fillId="0" borderId="24" xfId="51" applyNumberFormat="1" applyFont="1" applyBorder="1" applyAlignment="1">
      <alignment horizontal="center"/>
      <protection/>
    </xf>
    <xf numFmtId="3" fontId="4" fillId="0" borderId="25" xfId="51" applyNumberFormat="1" applyFont="1" applyBorder="1" applyAlignment="1">
      <alignment horizontal="center"/>
      <protection/>
    </xf>
    <xf numFmtId="3" fontId="93" fillId="0" borderId="0" xfId="51" applyNumberFormat="1" applyFont="1">
      <alignment/>
      <protection/>
    </xf>
    <xf numFmtId="3" fontId="4" fillId="0" borderId="26" xfId="51" applyNumberFormat="1" applyFont="1" applyBorder="1" applyAlignment="1">
      <alignment horizontal="center"/>
      <protection/>
    </xf>
    <xf numFmtId="3" fontId="2" fillId="0" borderId="0" xfId="51" applyNumberFormat="1" applyFont="1">
      <alignment/>
      <protection/>
    </xf>
    <xf numFmtId="0" fontId="95" fillId="0" borderId="13" xfId="51" applyFont="1" applyBorder="1" applyAlignment="1">
      <alignment horizontal="center"/>
      <protection/>
    </xf>
    <xf numFmtId="0" fontId="96" fillId="0" borderId="0" xfId="51" applyFont="1">
      <alignment/>
      <protection/>
    </xf>
    <xf numFmtId="3" fontId="96" fillId="0" borderId="13" xfId="51" applyNumberFormat="1" applyFont="1" applyBorder="1">
      <alignment/>
      <protection/>
    </xf>
    <xf numFmtId="0" fontId="97" fillId="0" borderId="0" xfId="51" applyFont="1">
      <alignment/>
      <protection/>
    </xf>
    <xf numFmtId="3" fontId="97" fillId="0" borderId="13" xfId="51" applyNumberFormat="1" applyFont="1" applyBorder="1">
      <alignment/>
      <protection/>
    </xf>
    <xf numFmtId="3" fontId="2" fillId="0" borderId="22" xfId="51" applyNumberFormat="1" applyFont="1" applyBorder="1">
      <alignment/>
      <protection/>
    </xf>
    <xf numFmtId="0" fontId="2" fillId="0" borderId="0" xfId="51" applyFont="1">
      <alignment/>
      <protection/>
    </xf>
    <xf numFmtId="0" fontId="4" fillId="0" borderId="13" xfId="51" applyFont="1" applyBorder="1">
      <alignment/>
      <protection/>
    </xf>
    <xf numFmtId="3" fontId="2" fillId="0" borderId="13" xfId="51" applyNumberFormat="1" applyFont="1" applyBorder="1">
      <alignment/>
      <protection/>
    </xf>
    <xf numFmtId="3" fontId="2" fillId="0" borderId="0" xfId="51" applyNumberFormat="1" applyFont="1" applyBorder="1">
      <alignment/>
      <protection/>
    </xf>
    <xf numFmtId="9" fontId="5" fillId="0" borderId="0" xfId="51" applyNumberFormat="1" applyFont="1" applyAlignment="1">
      <alignment horizontal="center"/>
      <protection/>
    </xf>
    <xf numFmtId="174" fontId="2" fillId="0" borderId="13" xfId="51" applyNumberFormat="1" applyFont="1" applyBorder="1">
      <alignment/>
      <protection/>
    </xf>
    <xf numFmtId="0" fontId="3" fillId="0" borderId="0" xfId="51" applyFont="1" applyAlignment="1" quotePrefix="1">
      <alignment horizontal="left"/>
      <protection/>
    </xf>
    <xf numFmtId="0" fontId="11" fillId="0" borderId="0" xfId="51" applyFont="1" applyAlignment="1" quotePrefix="1">
      <alignment horizontal="left"/>
      <protection/>
    </xf>
    <xf numFmtId="0" fontId="12" fillId="0" borderId="0" xfId="51" applyFont="1" applyAlignment="1" quotePrefix="1">
      <alignment horizontal="right"/>
      <protection/>
    </xf>
    <xf numFmtId="0" fontId="9" fillId="0" borderId="0" xfId="51" applyFont="1">
      <alignment/>
      <protection/>
    </xf>
    <xf numFmtId="0" fontId="6" fillId="0" borderId="0" xfId="51" applyFont="1" applyAlignment="1" quotePrefix="1">
      <alignment horizontal="center"/>
      <protection/>
    </xf>
    <xf numFmtId="0" fontId="13" fillId="0" borderId="0" xfId="51" applyFont="1" applyAlignment="1">
      <alignment horizontal="center"/>
      <protection/>
    </xf>
    <xf numFmtId="9" fontId="9" fillId="0" borderId="0" xfId="51" applyNumberFormat="1" applyFont="1">
      <alignment/>
      <protection/>
    </xf>
    <xf numFmtId="0" fontId="2" fillId="0" borderId="0" xfId="51" applyFont="1" applyAlignment="1">
      <alignment horizontal="right"/>
      <protection/>
    </xf>
    <xf numFmtId="0" fontId="9" fillId="0" borderId="0" xfId="51" applyFont="1" applyAlignment="1">
      <alignment horizontal="center"/>
      <protection/>
    </xf>
    <xf numFmtId="0" fontId="2" fillId="0" borderId="0" xfId="51" applyFont="1" applyAlignment="1" quotePrefix="1">
      <alignment horizontal="left"/>
      <protection/>
    </xf>
    <xf numFmtId="0" fontId="9" fillId="0" borderId="0" xfId="51" applyFont="1" applyAlignment="1" quotePrefix="1">
      <alignment horizontal="center"/>
      <protection/>
    </xf>
    <xf numFmtId="0" fontId="75" fillId="36" borderId="0" xfId="51" applyFont="1" applyFill="1">
      <alignment/>
      <protection/>
    </xf>
    <xf numFmtId="0" fontId="97" fillId="36" borderId="0" xfId="51" applyFont="1" applyFill="1">
      <alignment/>
      <protection/>
    </xf>
    <xf numFmtId="0" fontId="75" fillId="36" borderId="0" xfId="51" applyFont="1" applyFill="1" applyAlignment="1" quotePrefix="1">
      <alignment horizontal="left"/>
      <protection/>
    </xf>
    <xf numFmtId="4" fontId="75" fillId="36" borderId="0" xfId="51" applyNumberFormat="1" applyFont="1" applyFill="1" applyAlignment="1">
      <alignment horizontal="center"/>
      <protection/>
    </xf>
    <xf numFmtId="0" fontId="6" fillId="33" borderId="0" xfId="51" applyFont="1" applyFill="1" applyAlignment="1" quotePrefix="1">
      <alignment horizontal="left"/>
      <protection/>
    </xf>
    <xf numFmtId="0" fontId="94" fillId="0" borderId="0" xfId="0" applyFont="1" applyAlignment="1">
      <alignment horizontal="left"/>
    </xf>
    <xf numFmtId="0" fontId="94" fillId="0" borderId="27" xfId="0" applyFont="1" applyBorder="1" applyAlignment="1">
      <alignment horizontal="left"/>
    </xf>
    <xf numFmtId="0" fontId="94" fillId="0" borderId="28" xfId="0" applyFont="1" applyBorder="1" applyAlignment="1">
      <alignment horizontal="left"/>
    </xf>
    <xf numFmtId="0" fontId="5" fillId="33" borderId="25" xfId="51" applyFont="1" applyFill="1" applyBorder="1">
      <alignment/>
      <protection/>
    </xf>
    <xf numFmtId="0" fontId="3" fillId="0" borderId="29" xfId="51" applyFont="1" applyBorder="1" applyAlignment="1" quotePrefix="1">
      <alignment horizontal="center"/>
      <protection/>
    </xf>
    <xf numFmtId="0" fontId="3" fillId="0" borderId="30" xfId="51" applyFont="1" applyBorder="1" applyAlignment="1" quotePrefix="1">
      <alignment horizontal="center"/>
      <protection/>
    </xf>
    <xf numFmtId="0" fontId="3" fillId="0" borderId="31" xfId="51" applyFont="1" applyBorder="1" applyAlignment="1" quotePrefix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mios%20Enero%202015%20con%20nuevo%20fon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2015 "/>
      <sheetName val="Enero 2015 mejorando largas "/>
      <sheetName val="2do Semestre "/>
      <sheetName val="Arreglo definitivo 17-enero"/>
      <sheetName val="Presupuesto Premios 2015"/>
      <sheetName val="Premios 2015-Real"/>
      <sheetName val="Nomenclador JCE"/>
      <sheetName val="Premios para publicar"/>
      <sheetName val="Estrategia Nomenclador S.I."/>
      <sheetName val="Reparto premios 1er semestre"/>
      <sheetName val="Resumen Ppto"/>
      <sheetName val="Bonus 3 años 2do semestre"/>
      <sheetName val="Resumen 3er y 4to Trimestre"/>
      <sheetName val="Como se reparten Premios Anual "/>
      <sheetName val="Nomenclador Solo"/>
      <sheetName val="Informe de compatibilidad"/>
    </sheetNames>
    <sheetDataSet>
      <sheetData sheetId="5">
        <row r="168">
          <cell r="AV168">
            <v>72000000</v>
          </cell>
        </row>
        <row r="169">
          <cell r="AV169">
            <v>71000000</v>
          </cell>
        </row>
        <row r="170">
          <cell r="AV170">
            <v>71500000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zoomScalePageLayoutView="0" workbookViewId="0" topLeftCell="A1">
      <selection activeCell="J7" sqref="J7"/>
    </sheetView>
  </sheetViews>
  <sheetFormatPr defaultColWidth="11.421875" defaultRowHeight="15"/>
  <cols>
    <col min="1" max="1" width="6.421875" style="17" customWidth="1"/>
    <col min="2" max="7" width="11.421875" style="17" customWidth="1"/>
    <col min="8" max="8" width="5.7109375" style="17" customWidth="1"/>
    <col min="9" max="16384" width="11.421875" style="17" customWidth="1"/>
  </cols>
  <sheetData>
    <row r="1" ht="13.5" thickBot="1"/>
    <row r="2" spans="2:7" ht="21" thickBot="1">
      <c r="B2" s="144" t="s">
        <v>55</v>
      </c>
      <c r="C2" s="145"/>
      <c r="D2" s="145"/>
      <c r="E2" s="145"/>
      <c r="F2" s="145"/>
      <c r="G2" s="146"/>
    </row>
    <row r="3" ht="21">
      <c r="B3" s="124"/>
    </row>
    <row r="4" spans="2:5" ht="21">
      <c r="B4" s="124"/>
      <c r="E4" s="118" t="s">
        <v>56</v>
      </c>
    </row>
    <row r="5" spans="3:5" ht="12.75">
      <c r="C5" s="125" t="s">
        <v>57</v>
      </c>
      <c r="E5" s="126" t="s">
        <v>58</v>
      </c>
    </row>
    <row r="6" spans="3:5" ht="17.25">
      <c r="C6" s="28" t="s">
        <v>59</v>
      </c>
      <c r="E6" s="127">
        <v>100</v>
      </c>
    </row>
    <row r="7" spans="3:5" ht="17.25">
      <c r="C7" s="128" t="s">
        <v>60</v>
      </c>
      <c r="E7" s="127">
        <v>110</v>
      </c>
    </row>
    <row r="8" spans="3:5" ht="17.25">
      <c r="C8" s="28" t="s">
        <v>61</v>
      </c>
      <c r="E8" s="127">
        <v>130</v>
      </c>
    </row>
    <row r="9" spans="3:5" ht="17.25">
      <c r="C9" s="28" t="s">
        <v>19</v>
      </c>
      <c r="E9" s="127">
        <v>140</v>
      </c>
    </row>
    <row r="10" ht="17.25">
      <c r="E10" s="127"/>
    </row>
    <row r="11" spans="3:5" ht="17.25">
      <c r="C11" s="129" t="s">
        <v>62</v>
      </c>
      <c r="E11" s="127"/>
    </row>
    <row r="12" spans="3:5" ht="17.25">
      <c r="C12" s="128">
        <v>3</v>
      </c>
      <c r="E12" s="130">
        <v>1</v>
      </c>
    </row>
    <row r="13" spans="3:5" ht="17.25">
      <c r="C13" s="28">
        <v>4</v>
      </c>
      <c r="E13" s="130">
        <v>0.7</v>
      </c>
    </row>
    <row r="14" spans="3:5" ht="17.25">
      <c r="C14" s="28">
        <v>5</v>
      </c>
      <c r="E14" s="130">
        <v>0.42</v>
      </c>
    </row>
    <row r="15" ht="17.25">
      <c r="E15" s="127"/>
    </row>
    <row r="16" ht="12.75">
      <c r="E16" s="131" t="s">
        <v>63</v>
      </c>
    </row>
    <row r="17" spans="3:6" ht="17.25">
      <c r="C17" s="132" t="s">
        <v>64</v>
      </c>
      <c r="E17" s="130">
        <v>0.06</v>
      </c>
      <c r="F17" s="118" t="s">
        <v>65</v>
      </c>
    </row>
    <row r="18" spans="3:6" ht="17.25">
      <c r="C18" s="132" t="s">
        <v>66</v>
      </c>
      <c r="E18" s="130">
        <v>0.1</v>
      </c>
      <c r="F18" s="133" t="s">
        <v>67</v>
      </c>
    </row>
    <row r="19" spans="3:6" ht="17.25">
      <c r="C19" s="132" t="s">
        <v>24</v>
      </c>
      <c r="E19" s="130">
        <v>0.2</v>
      </c>
      <c r="F19" s="133" t="s">
        <v>67</v>
      </c>
    </row>
    <row r="20" spans="3:6" ht="17.25">
      <c r="C20" s="132" t="s">
        <v>68</v>
      </c>
      <c r="E20" s="130">
        <v>0.4</v>
      </c>
      <c r="F20" s="133" t="s">
        <v>67</v>
      </c>
    </row>
    <row r="21" spans="3:6" ht="17.25">
      <c r="C21" s="134" t="s">
        <v>26</v>
      </c>
      <c r="E21" s="130">
        <v>0.6</v>
      </c>
      <c r="F21" s="133" t="s">
        <v>67</v>
      </c>
    </row>
    <row r="24" spans="2:7" ht="15">
      <c r="B24" s="135" t="s">
        <v>69</v>
      </c>
      <c r="C24" s="136"/>
      <c r="D24" s="136"/>
      <c r="E24" s="136"/>
      <c r="F24" s="136"/>
      <c r="G24" s="136"/>
    </row>
    <row r="25" spans="2:7" ht="15">
      <c r="B25" s="137" t="s">
        <v>73</v>
      </c>
      <c r="C25" s="136"/>
      <c r="D25" s="136"/>
      <c r="E25" s="136"/>
      <c r="F25" s="136"/>
      <c r="G25" s="136"/>
    </row>
    <row r="26" spans="2:7" ht="15">
      <c r="B26" s="137" t="s">
        <v>74</v>
      </c>
      <c r="C26" s="136"/>
      <c r="D26" s="136"/>
      <c r="E26" s="136"/>
      <c r="F26" s="136"/>
      <c r="G26" s="136"/>
    </row>
    <row r="27" spans="2:7" ht="15">
      <c r="B27" s="135" t="s">
        <v>72</v>
      </c>
      <c r="C27" s="136"/>
      <c r="D27" s="136"/>
      <c r="E27" s="136"/>
      <c r="F27" s="136"/>
      <c r="G27" s="136"/>
    </row>
    <row r="29" ht="15">
      <c r="B29" s="7" t="s">
        <v>70</v>
      </c>
    </row>
    <row r="30" ht="15">
      <c r="C30" s="7" t="s">
        <v>71</v>
      </c>
    </row>
  </sheetData>
  <sheetProtection/>
  <mergeCells count="1">
    <mergeCell ref="B2:G2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3"/>
  <sheetViews>
    <sheetView tabSelected="1" zoomScalePageLayoutView="0" workbookViewId="0" topLeftCell="A94">
      <selection activeCell="B99" sqref="B99:B100"/>
    </sheetView>
  </sheetViews>
  <sheetFormatPr defaultColWidth="11.421875" defaultRowHeight="15"/>
  <cols>
    <col min="1" max="1" width="3.00390625" style="1" customWidth="1"/>
    <col min="2" max="2" width="15.8515625" style="9" customWidth="1"/>
    <col min="3" max="3" width="10.28125" style="3" customWidth="1"/>
    <col min="4" max="5" width="6.28125" style="9" hidden="1" customWidth="1"/>
    <col min="6" max="6" width="7.57421875" style="9" customWidth="1"/>
    <col min="7" max="7" width="8.57421875" style="9" customWidth="1"/>
    <col min="8" max="8" width="13.140625" style="26" customWidth="1"/>
    <col min="9" max="9" width="11.7109375" style="9" customWidth="1"/>
    <col min="10" max="10" width="19.57421875" style="26" customWidth="1"/>
    <col min="11" max="11" width="16.28125" style="26" customWidth="1"/>
    <col min="12" max="16384" width="11.421875" style="9" customWidth="1"/>
  </cols>
  <sheetData>
    <row r="1" spans="2:11" ht="21">
      <c r="B1" s="2" t="s">
        <v>0</v>
      </c>
      <c r="D1" s="4" t="s">
        <v>1</v>
      </c>
      <c r="E1" s="5" t="s">
        <v>1</v>
      </c>
      <c r="F1" s="6"/>
      <c r="G1" s="7" t="s">
        <v>2</v>
      </c>
      <c r="H1" s="8"/>
      <c r="J1" s="10" t="s">
        <v>3</v>
      </c>
      <c r="K1" s="11"/>
    </row>
    <row r="2" spans="2:11" ht="21" thickBot="1">
      <c r="B2" s="12" t="s">
        <v>4</v>
      </c>
      <c r="D2" s="13" t="s">
        <v>5</v>
      </c>
      <c r="E2" s="14" t="s">
        <v>5</v>
      </c>
      <c r="F2" s="6"/>
      <c r="G2" s="15" t="s">
        <v>6</v>
      </c>
      <c r="H2" s="16"/>
      <c r="I2" s="15" t="s">
        <v>7</v>
      </c>
      <c r="J2" s="17"/>
      <c r="K2" s="11"/>
    </row>
    <row r="3" spans="2:11" ht="21.75" thickBot="1" thickTop="1">
      <c r="B3" s="18" t="s">
        <v>8</v>
      </c>
      <c r="C3" s="19"/>
      <c r="D3" s="20" t="s">
        <v>9</v>
      </c>
      <c r="E3" s="20" t="s">
        <v>10</v>
      </c>
      <c r="F3" s="20"/>
      <c r="G3" s="21"/>
      <c r="H3" s="22">
        <v>100000</v>
      </c>
      <c r="J3" s="22">
        <v>100000</v>
      </c>
      <c r="K3" s="11"/>
    </row>
    <row r="4" spans="2:11" ht="14.25" customHeight="1" thickTop="1">
      <c r="B4" s="17"/>
      <c r="C4" s="17"/>
      <c r="D4" s="23">
        <f>SUM(D28:D33)</f>
        <v>5</v>
      </c>
      <c r="E4" s="23">
        <f>SUM(E28:E33)</f>
        <v>0</v>
      </c>
      <c r="F4" s="23"/>
      <c r="G4" s="24" t="s">
        <v>11</v>
      </c>
      <c r="H4" s="25"/>
      <c r="I4" s="24" t="s">
        <v>12</v>
      </c>
      <c r="J4" s="27"/>
      <c r="K4" s="11"/>
    </row>
    <row r="5" spans="2:11" ht="15">
      <c r="B5" s="28" t="s">
        <v>13</v>
      </c>
      <c r="C5" s="29"/>
      <c r="D5" s="30"/>
      <c r="E5" s="30"/>
      <c r="F5" s="31" t="s">
        <v>14</v>
      </c>
      <c r="G5" s="32" t="s">
        <v>15</v>
      </c>
      <c r="H5" s="33"/>
      <c r="I5" s="32" t="s">
        <v>15</v>
      </c>
      <c r="J5" s="33"/>
      <c r="K5" s="11"/>
    </row>
    <row r="6" spans="2:11" ht="17.25">
      <c r="B6" s="35" t="s">
        <v>16</v>
      </c>
      <c r="C6" s="29" t="s">
        <v>17</v>
      </c>
      <c r="D6" s="30">
        <v>1</v>
      </c>
      <c r="E6" s="30">
        <v>2</v>
      </c>
      <c r="F6" s="30">
        <v>1.7</v>
      </c>
      <c r="G6" s="36">
        <v>1</v>
      </c>
      <c r="H6" s="37">
        <v>100000</v>
      </c>
      <c r="I6" s="36">
        <v>1</v>
      </c>
      <c r="J6" s="39">
        <f>+$J$3*$I6</f>
        <v>100000</v>
      </c>
      <c r="K6" s="11"/>
    </row>
    <row r="7" spans="1:11" ht="17.25">
      <c r="A7" s="40"/>
      <c r="B7" s="35" t="s">
        <v>16</v>
      </c>
      <c r="C7" s="29">
        <v>1400</v>
      </c>
      <c r="D7" s="30">
        <v>0</v>
      </c>
      <c r="E7" s="30">
        <v>3</v>
      </c>
      <c r="F7" s="30">
        <v>1.7</v>
      </c>
      <c r="G7" s="36">
        <v>1.1</v>
      </c>
      <c r="H7" s="37">
        <v>110000</v>
      </c>
      <c r="I7" s="36">
        <v>1.1</v>
      </c>
      <c r="J7" s="39">
        <f>+$J$3*$I7</f>
        <v>110000.00000000001</v>
      </c>
      <c r="K7" s="11"/>
    </row>
    <row r="8" spans="1:11" ht="17.25">
      <c r="A8" s="40"/>
      <c r="B8" s="35" t="s">
        <v>16</v>
      </c>
      <c r="C8" s="29" t="s">
        <v>18</v>
      </c>
      <c r="D8" s="30">
        <v>0</v>
      </c>
      <c r="E8" s="30">
        <v>1</v>
      </c>
      <c r="F8" s="30">
        <v>1.7</v>
      </c>
      <c r="G8" s="36">
        <v>1.3</v>
      </c>
      <c r="H8" s="37">
        <v>130000</v>
      </c>
      <c r="I8" s="36">
        <v>1.3</v>
      </c>
      <c r="J8" s="39">
        <f>+$J$3*$I8</f>
        <v>130000</v>
      </c>
      <c r="K8" s="11"/>
    </row>
    <row r="9" spans="1:11" ht="17.25">
      <c r="A9" s="40"/>
      <c r="B9" s="35" t="s">
        <v>16</v>
      </c>
      <c r="C9" s="29" t="s">
        <v>19</v>
      </c>
      <c r="D9" s="30">
        <v>1</v>
      </c>
      <c r="E9" s="30">
        <v>3</v>
      </c>
      <c r="F9" s="30">
        <v>1.7</v>
      </c>
      <c r="G9" s="36">
        <v>1.4</v>
      </c>
      <c r="H9" s="37">
        <v>140000</v>
      </c>
      <c r="I9" s="36">
        <v>1.4</v>
      </c>
      <c r="J9" s="39">
        <f>+$J$3*$I9</f>
        <v>140000</v>
      </c>
      <c r="K9" s="11"/>
    </row>
    <row r="10" spans="1:11" ht="7.5" customHeight="1">
      <c r="A10" s="40"/>
      <c r="C10" s="29"/>
      <c r="D10" s="30">
        <f>SUM(D6:D9)</f>
        <v>2</v>
      </c>
      <c r="E10" s="30">
        <f>SUM(E6:E9)</f>
        <v>9</v>
      </c>
      <c r="F10" s="30"/>
      <c r="G10" s="17"/>
      <c r="H10" s="37"/>
      <c r="I10" s="41"/>
      <c r="J10" s="39"/>
      <c r="K10" s="11"/>
    </row>
    <row r="11" spans="1:11" ht="17.25">
      <c r="A11" s="40"/>
      <c r="B11" s="35" t="s">
        <v>20</v>
      </c>
      <c r="C11" s="29" t="s">
        <v>17</v>
      </c>
      <c r="D11" s="30">
        <v>2</v>
      </c>
      <c r="E11" s="30">
        <v>1</v>
      </c>
      <c r="F11" s="30">
        <v>1.7</v>
      </c>
      <c r="G11" s="36">
        <f>+H11/$H$3</f>
        <v>0.8</v>
      </c>
      <c r="H11" s="37">
        <v>80000</v>
      </c>
      <c r="I11" s="36">
        <v>0.8</v>
      </c>
      <c r="J11" s="39">
        <f aca="true" t="shared" si="0" ref="J11:J45">+$J$3*$I11</f>
        <v>80000</v>
      </c>
      <c r="K11" s="11"/>
    </row>
    <row r="12" spans="1:11" ht="17.25">
      <c r="A12" s="40"/>
      <c r="B12" s="35" t="s">
        <v>20</v>
      </c>
      <c r="C12" s="29">
        <v>1400</v>
      </c>
      <c r="D12" s="30">
        <v>0</v>
      </c>
      <c r="E12" s="30">
        <v>4</v>
      </c>
      <c r="F12" s="30">
        <v>1.7</v>
      </c>
      <c r="G12" s="36">
        <f>+H12/$H$3</f>
        <v>0.88</v>
      </c>
      <c r="H12" s="37">
        <v>88000</v>
      </c>
      <c r="I12" s="36">
        <v>0.88</v>
      </c>
      <c r="J12" s="39">
        <f t="shared" si="0"/>
        <v>88000</v>
      </c>
      <c r="K12" s="11"/>
    </row>
    <row r="13" spans="1:11" ht="17.25">
      <c r="A13" s="40"/>
      <c r="B13" s="35" t="s">
        <v>20</v>
      </c>
      <c r="C13" s="29" t="s">
        <v>18</v>
      </c>
      <c r="D13" s="30">
        <v>2</v>
      </c>
      <c r="E13" s="30">
        <v>1</v>
      </c>
      <c r="F13" s="30">
        <v>1.7</v>
      </c>
      <c r="G13" s="36">
        <f>+H13/$H$3</f>
        <v>1.04</v>
      </c>
      <c r="H13" s="37">
        <v>104000</v>
      </c>
      <c r="I13" s="36">
        <v>1.04</v>
      </c>
      <c r="J13" s="39">
        <f t="shared" si="0"/>
        <v>104000</v>
      </c>
      <c r="K13" s="11"/>
    </row>
    <row r="14" spans="1:11" ht="17.25">
      <c r="A14" s="40"/>
      <c r="B14" s="35" t="s">
        <v>20</v>
      </c>
      <c r="C14" s="29" t="s">
        <v>19</v>
      </c>
      <c r="D14" s="30">
        <v>2</v>
      </c>
      <c r="E14" s="30">
        <v>1</v>
      </c>
      <c r="F14" s="30">
        <v>1.7</v>
      </c>
      <c r="G14" s="36">
        <f>+H14/$H$3</f>
        <v>1.12</v>
      </c>
      <c r="H14" s="37">
        <v>112000</v>
      </c>
      <c r="I14" s="36">
        <v>1.12</v>
      </c>
      <c r="J14" s="39">
        <f t="shared" si="0"/>
        <v>112000.00000000001</v>
      </c>
      <c r="K14" s="11"/>
    </row>
    <row r="15" spans="1:11" ht="7.5" customHeight="1">
      <c r="A15" s="40"/>
      <c r="C15" s="29"/>
      <c r="D15" s="30"/>
      <c r="E15" s="30"/>
      <c r="F15" s="30"/>
      <c r="G15" s="41"/>
      <c r="H15" s="37"/>
      <c r="I15" s="41"/>
      <c r="J15" s="39"/>
      <c r="K15" s="11"/>
    </row>
    <row r="16" spans="1:11" ht="17.25">
      <c r="A16" s="40"/>
      <c r="B16" s="35" t="s">
        <v>21</v>
      </c>
      <c r="C16" s="29" t="s">
        <v>17</v>
      </c>
      <c r="D16" s="30">
        <v>1</v>
      </c>
      <c r="E16" s="30">
        <v>0</v>
      </c>
      <c r="F16" s="30">
        <v>1.7</v>
      </c>
      <c r="G16" s="36">
        <f>+H16/$H$3</f>
        <v>0.5</v>
      </c>
      <c r="H16" s="37">
        <v>50000</v>
      </c>
      <c r="I16" s="36">
        <v>0.5</v>
      </c>
      <c r="J16" s="39">
        <f t="shared" si="0"/>
        <v>50000</v>
      </c>
      <c r="K16" s="11"/>
    </row>
    <row r="17" spans="1:11" ht="17.25">
      <c r="A17" s="40"/>
      <c r="B17" s="35" t="s">
        <v>21</v>
      </c>
      <c r="C17" s="29">
        <v>1400</v>
      </c>
      <c r="D17" s="30">
        <v>0</v>
      </c>
      <c r="E17" s="30">
        <v>1</v>
      </c>
      <c r="F17" s="30">
        <v>1.7</v>
      </c>
      <c r="G17" s="36">
        <f aca="true" t="shared" si="1" ref="G17:G45">+H17/$H$3</f>
        <v>0.55</v>
      </c>
      <c r="H17" s="37">
        <v>55000</v>
      </c>
      <c r="I17" s="36">
        <v>0.55</v>
      </c>
      <c r="J17" s="39">
        <f t="shared" si="0"/>
        <v>55000.00000000001</v>
      </c>
      <c r="K17" s="11"/>
    </row>
    <row r="18" spans="1:11" ht="17.25">
      <c r="A18" s="40"/>
      <c r="B18" s="35" t="s">
        <v>21</v>
      </c>
      <c r="C18" s="29" t="s">
        <v>18</v>
      </c>
      <c r="D18" s="30">
        <v>1</v>
      </c>
      <c r="E18" s="30">
        <v>0</v>
      </c>
      <c r="F18" s="30">
        <v>1.7</v>
      </c>
      <c r="G18" s="36">
        <f t="shared" si="1"/>
        <v>0.65</v>
      </c>
      <c r="H18" s="37">
        <v>65000</v>
      </c>
      <c r="I18" s="36">
        <v>0.65</v>
      </c>
      <c r="J18" s="39">
        <f t="shared" si="0"/>
        <v>65000</v>
      </c>
      <c r="K18" s="11"/>
    </row>
    <row r="19" spans="1:11" ht="17.25">
      <c r="A19" s="40"/>
      <c r="B19" s="35" t="s">
        <v>21</v>
      </c>
      <c r="C19" s="29" t="s">
        <v>19</v>
      </c>
      <c r="D19" s="30">
        <v>0</v>
      </c>
      <c r="E19" s="30">
        <v>2</v>
      </c>
      <c r="F19" s="30">
        <v>1.7</v>
      </c>
      <c r="G19" s="36">
        <f t="shared" si="1"/>
        <v>0.7</v>
      </c>
      <c r="H19" s="37">
        <v>70000</v>
      </c>
      <c r="I19" s="36">
        <v>0.7</v>
      </c>
      <c r="J19" s="39">
        <f t="shared" si="0"/>
        <v>70000</v>
      </c>
      <c r="K19" s="11"/>
    </row>
    <row r="20" spans="1:11" ht="6" customHeight="1">
      <c r="A20" s="40"/>
      <c r="B20" s="42"/>
      <c r="C20" s="43"/>
      <c r="D20" s="44"/>
      <c r="E20" s="44"/>
      <c r="F20" s="44"/>
      <c r="G20" s="45"/>
      <c r="H20" s="46"/>
      <c r="I20" s="45"/>
      <c r="J20" s="47"/>
      <c r="K20" s="11"/>
    </row>
    <row r="21" spans="1:11" ht="17.25">
      <c r="A21" s="40"/>
      <c r="B21" s="28" t="s">
        <v>22</v>
      </c>
      <c r="C21" s="29" t="s">
        <v>17</v>
      </c>
      <c r="D21" s="30">
        <v>4</v>
      </c>
      <c r="E21" s="30">
        <v>4</v>
      </c>
      <c r="F21" s="30">
        <v>1.7</v>
      </c>
      <c r="G21" s="36">
        <f t="shared" si="1"/>
        <v>1.1</v>
      </c>
      <c r="H21" s="48">
        <v>110000</v>
      </c>
      <c r="I21" s="36">
        <v>1.1</v>
      </c>
      <c r="J21" s="38">
        <f t="shared" si="0"/>
        <v>110000.00000000001</v>
      </c>
      <c r="K21" s="11"/>
    </row>
    <row r="22" spans="1:11" ht="17.25">
      <c r="A22" s="40"/>
      <c r="B22" s="49" t="s">
        <v>23</v>
      </c>
      <c r="C22" s="50">
        <v>1000</v>
      </c>
      <c r="D22" s="30"/>
      <c r="E22" s="30"/>
      <c r="F22" s="30">
        <v>1.7</v>
      </c>
      <c r="G22" s="51">
        <f t="shared" si="1"/>
        <v>1.2</v>
      </c>
      <c r="H22" s="52">
        <v>120000</v>
      </c>
      <c r="I22" s="51">
        <v>1.2</v>
      </c>
      <c r="J22" s="53">
        <f t="shared" si="0"/>
        <v>120000</v>
      </c>
      <c r="K22" s="11"/>
    </row>
    <row r="23" spans="1:11" ht="17.25">
      <c r="A23" s="40"/>
      <c r="C23" s="29">
        <v>1400</v>
      </c>
      <c r="D23" s="30"/>
      <c r="E23" s="30"/>
      <c r="F23" s="30">
        <v>1.7</v>
      </c>
      <c r="G23" s="36">
        <f t="shared" si="1"/>
        <v>1.21</v>
      </c>
      <c r="H23" s="48">
        <v>121000</v>
      </c>
      <c r="I23" s="36">
        <v>1.21</v>
      </c>
      <c r="J23" s="38">
        <f t="shared" si="0"/>
        <v>121000</v>
      </c>
      <c r="K23" s="11"/>
    </row>
    <row r="24" spans="1:11" ht="17.25">
      <c r="A24" s="40"/>
      <c r="B24" s="49" t="s">
        <v>16</v>
      </c>
      <c r="C24" s="50">
        <v>1400</v>
      </c>
      <c r="D24" s="54"/>
      <c r="E24" s="54"/>
      <c r="F24" s="54">
        <v>1.7</v>
      </c>
      <c r="G24" s="51">
        <f t="shared" si="1"/>
        <v>1.3</v>
      </c>
      <c r="H24" s="52">
        <v>130000</v>
      </c>
      <c r="I24" s="51">
        <v>1.3</v>
      </c>
      <c r="J24" s="53">
        <f t="shared" si="0"/>
        <v>130000</v>
      </c>
      <c r="K24" s="11"/>
    </row>
    <row r="25" spans="1:11" ht="17.25">
      <c r="A25" s="40"/>
      <c r="B25" s="55"/>
      <c r="C25" s="29">
        <v>1600</v>
      </c>
      <c r="D25" s="30"/>
      <c r="E25" s="30"/>
      <c r="F25" s="30">
        <v>1.7</v>
      </c>
      <c r="G25" s="36">
        <f t="shared" si="1"/>
        <v>1.43</v>
      </c>
      <c r="H25" s="48">
        <v>143000</v>
      </c>
      <c r="I25" s="36">
        <v>1.43</v>
      </c>
      <c r="J25" s="38">
        <f t="shared" si="0"/>
        <v>143000</v>
      </c>
      <c r="K25" s="11"/>
    </row>
    <row r="26" spans="1:11" ht="19.5" customHeight="1">
      <c r="A26" s="40"/>
      <c r="C26" s="29" t="s">
        <v>19</v>
      </c>
      <c r="D26" s="30">
        <v>0</v>
      </c>
      <c r="E26" s="30">
        <v>0</v>
      </c>
      <c r="F26" s="30">
        <v>1.7</v>
      </c>
      <c r="G26" s="36">
        <f t="shared" si="1"/>
        <v>1.55</v>
      </c>
      <c r="H26" s="48">
        <v>155000</v>
      </c>
      <c r="I26" s="36">
        <v>1.55</v>
      </c>
      <c r="J26" s="38">
        <f t="shared" si="0"/>
        <v>155000</v>
      </c>
      <c r="K26" s="11"/>
    </row>
    <row r="27" spans="1:11" ht="9.75" customHeight="1">
      <c r="A27" s="40"/>
      <c r="B27" s="42"/>
      <c r="C27" s="43"/>
      <c r="D27" s="44"/>
      <c r="E27" s="44"/>
      <c r="F27" s="56"/>
      <c r="G27" s="45"/>
      <c r="H27" s="57"/>
      <c r="I27" s="58"/>
      <c r="J27" s="56"/>
      <c r="K27" s="11"/>
    </row>
    <row r="28" spans="1:11" ht="16.5" customHeight="1">
      <c r="A28" s="40"/>
      <c r="B28" s="28" t="s">
        <v>24</v>
      </c>
      <c r="C28" s="29" t="s">
        <v>17</v>
      </c>
      <c r="D28" s="30">
        <v>0</v>
      </c>
      <c r="E28" s="30">
        <v>0</v>
      </c>
      <c r="F28" s="30">
        <v>1.7</v>
      </c>
      <c r="G28" s="36">
        <f t="shared" si="1"/>
        <v>1.2</v>
      </c>
      <c r="H28" s="48">
        <v>120000</v>
      </c>
      <c r="I28" s="36">
        <v>1.2</v>
      </c>
      <c r="J28" s="38">
        <f t="shared" si="0"/>
        <v>120000</v>
      </c>
      <c r="K28" s="11"/>
    </row>
    <row r="29" spans="1:11" ht="15" customHeight="1">
      <c r="A29" s="40"/>
      <c r="B29" s="49" t="s">
        <v>23</v>
      </c>
      <c r="C29" s="50" t="s">
        <v>17</v>
      </c>
      <c r="D29" s="54"/>
      <c r="E29" s="54"/>
      <c r="F29" s="54">
        <v>1.7</v>
      </c>
      <c r="G29" s="51">
        <f>+H29/$H$3</f>
        <v>1.3</v>
      </c>
      <c r="H29" s="52">
        <v>130000</v>
      </c>
      <c r="I29" s="51">
        <v>1.3</v>
      </c>
      <c r="J29" s="53">
        <f t="shared" si="0"/>
        <v>130000</v>
      </c>
      <c r="K29" s="11"/>
    </row>
    <row r="30" spans="1:11" ht="15" customHeight="1">
      <c r="A30" s="40"/>
      <c r="C30" s="29">
        <v>1400</v>
      </c>
      <c r="D30" s="30">
        <v>3</v>
      </c>
      <c r="E30" s="30">
        <v>0</v>
      </c>
      <c r="F30" s="30">
        <v>1.7</v>
      </c>
      <c r="G30" s="36">
        <f t="shared" si="1"/>
        <v>1.32</v>
      </c>
      <c r="H30" s="48">
        <v>132000</v>
      </c>
      <c r="I30" s="36">
        <v>1.32</v>
      </c>
      <c r="J30" s="38">
        <f t="shared" si="0"/>
        <v>132000</v>
      </c>
      <c r="K30" s="11"/>
    </row>
    <row r="31" spans="1:11" ht="15.75" customHeight="1">
      <c r="A31" s="40"/>
      <c r="B31" s="49" t="s">
        <v>16</v>
      </c>
      <c r="C31" s="50">
        <v>1400</v>
      </c>
      <c r="D31" s="54"/>
      <c r="E31" s="54"/>
      <c r="F31" s="54">
        <v>1.7</v>
      </c>
      <c r="G31" s="51">
        <f>+H31/$H$3</f>
        <v>1.4</v>
      </c>
      <c r="H31" s="52">
        <v>140000</v>
      </c>
      <c r="I31" s="51">
        <v>1.4</v>
      </c>
      <c r="J31" s="53">
        <f t="shared" si="0"/>
        <v>140000</v>
      </c>
      <c r="K31" s="11"/>
    </row>
    <row r="32" spans="1:11" ht="17.25">
      <c r="A32" s="40"/>
      <c r="C32" s="29">
        <v>1600</v>
      </c>
      <c r="D32" s="30">
        <v>1</v>
      </c>
      <c r="E32" s="30">
        <v>0</v>
      </c>
      <c r="F32" s="30">
        <v>1.7</v>
      </c>
      <c r="G32" s="36">
        <f t="shared" si="1"/>
        <v>1.6</v>
      </c>
      <c r="H32" s="48">
        <v>160000</v>
      </c>
      <c r="I32" s="36">
        <v>1.6</v>
      </c>
      <c r="J32" s="38">
        <f t="shared" si="0"/>
        <v>160000</v>
      </c>
      <c r="K32" s="11"/>
    </row>
    <row r="33" spans="1:11" ht="17.25" customHeight="1">
      <c r="A33" s="40"/>
      <c r="C33" s="29">
        <v>2000</v>
      </c>
      <c r="D33" s="30">
        <v>1</v>
      </c>
      <c r="E33" s="30">
        <v>0</v>
      </c>
      <c r="F33" s="30">
        <v>1.7</v>
      </c>
      <c r="G33" s="36">
        <f t="shared" si="1"/>
        <v>1.7</v>
      </c>
      <c r="H33" s="48">
        <v>170000</v>
      </c>
      <c r="I33" s="36">
        <v>1.7</v>
      </c>
      <c r="J33" s="38">
        <f t="shared" si="0"/>
        <v>170000</v>
      </c>
      <c r="K33" s="11"/>
    </row>
    <row r="34" spans="1:11" ht="9.75" customHeight="1">
      <c r="A34" s="40"/>
      <c r="B34" s="42"/>
      <c r="C34" s="43"/>
      <c r="D34" s="44"/>
      <c r="E34" s="44"/>
      <c r="F34" s="56"/>
      <c r="G34" s="45"/>
      <c r="H34" s="57"/>
      <c r="I34" s="58"/>
      <c r="J34" s="56"/>
      <c r="K34" s="11"/>
    </row>
    <row r="35" spans="1:11" ht="17.25">
      <c r="A35" s="40"/>
      <c r="B35" s="28" t="s">
        <v>25</v>
      </c>
      <c r="C35" s="29" t="s">
        <v>17</v>
      </c>
      <c r="D35" s="30">
        <v>0</v>
      </c>
      <c r="E35" s="30">
        <v>0</v>
      </c>
      <c r="F35" s="30">
        <v>1.7</v>
      </c>
      <c r="G35" s="36">
        <f t="shared" si="1"/>
        <v>1.4</v>
      </c>
      <c r="H35" s="48">
        <v>140000</v>
      </c>
      <c r="I35" s="36">
        <v>1.4</v>
      </c>
      <c r="J35" s="38">
        <f t="shared" si="0"/>
        <v>140000</v>
      </c>
      <c r="K35" s="11"/>
    </row>
    <row r="36" spans="1:11" ht="12.75">
      <c r="A36" s="40"/>
      <c r="B36" s="55"/>
      <c r="C36" s="50">
        <v>1000</v>
      </c>
      <c r="D36" s="30"/>
      <c r="E36" s="30"/>
      <c r="F36" s="30">
        <v>1.7</v>
      </c>
      <c r="G36" s="51">
        <v>1.5</v>
      </c>
      <c r="H36" s="59"/>
      <c r="I36" s="51">
        <v>1.5</v>
      </c>
      <c r="J36" s="60"/>
      <c r="K36" s="11"/>
    </row>
    <row r="37" spans="1:11" ht="17.25">
      <c r="A37" s="40"/>
      <c r="C37" s="29">
        <v>1400</v>
      </c>
      <c r="D37" s="30">
        <v>0</v>
      </c>
      <c r="E37" s="30">
        <v>0</v>
      </c>
      <c r="F37" s="30">
        <v>1.7</v>
      </c>
      <c r="G37" s="36">
        <f t="shared" si="1"/>
        <v>1.55</v>
      </c>
      <c r="H37" s="48">
        <v>155000</v>
      </c>
      <c r="I37" s="36">
        <v>1.55</v>
      </c>
      <c r="J37" s="38">
        <f t="shared" si="0"/>
        <v>155000</v>
      </c>
      <c r="K37" s="11"/>
    </row>
    <row r="38" spans="1:11" ht="17.25">
      <c r="A38" s="40"/>
      <c r="C38" s="29" t="s">
        <v>18</v>
      </c>
      <c r="D38" s="30">
        <v>0</v>
      </c>
      <c r="E38" s="30">
        <v>0</v>
      </c>
      <c r="F38" s="30">
        <v>1.7</v>
      </c>
      <c r="G38" s="36">
        <f t="shared" si="1"/>
        <v>1.75</v>
      </c>
      <c r="H38" s="48">
        <v>175000</v>
      </c>
      <c r="I38" s="36">
        <v>1.75</v>
      </c>
      <c r="J38" s="38">
        <f t="shared" si="0"/>
        <v>175000</v>
      </c>
      <c r="K38" s="11"/>
    </row>
    <row r="39" spans="1:11" ht="16.5" customHeight="1">
      <c r="A39" s="40"/>
      <c r="C39" s="29" t="s">
        <v>19</v>
      </c>
      <c r="D39" s="30">
        <v>0</v>
      </c>
      <c r="E39" s="30">
        <v>0</v>
      </c>
      <c r="F39" s="30">
        <v>1.7</v>
      </c>
      <c r="G39" s="36">
        <f t="shared" si="1"/>
        <v>1.95</v>
      </c>
      <c r="H39" s="48">
        <v>195000</v>
      </c>
      <c r="I39" s="36">
        <v>1.95</v>
      </c>
      <c r="J39" s="38">
        <f t="shared" si="0"/>
        <v>195000</v>
      </c>
      <c r="K39" s="11"/>
    </row>
    <row r="40" spans="1:11" ht="7.5" customHeight="1">
      <c r="A40" s="40"/>
      <c r="B40" s="42"/>
      <c r="C40" s="43"/>
      <c r="D40" s="44"/>
      <c r="E40" s="44"/>
      <c r="F40" s="61"/>
      <c r="G40" s="45"/>
      <c r="H40" s="62"/>
      <c r="I40" s="63"/>
      <c r="J40" s="61"/>
      <c r="K40" s="11"/>
    </row>
    <row r="41" spans="1:11" ht="17.25">
      <c r="A41" s="40"/>
      <c r="B41" s="28" t="s">
        <v>26</v>
      </c>
      <c r="C41" s="29" t="s">
        <v>17</v>
      </c>
      <c r="D41" s="30">
        <v>0</v>
      </c>
      <c r="E41" s="30">
        <v>0</v>
      </c>
      <c r="F41" s="30">
        <v>1.7</v>
      </c>
      <c r="G41" s="36">
        <f t="shared" si="1"/>
        <v>1.6</v>
      </c>
      <c r="H41" s="48">
        <v>160000</v>
      </c>
      <c r="I41" s="36">
        <v>1.6</v>
      </c>
      <c r="J41" s="38">
        <f t="shared" si="0"/>
        <v>160000</v>
      </c>
      <c r="K41" s="11"/>
    </row>
    <row r="42" spans="1:11" ht="17.25">
      <c r="A42" s="40"/>
      <c r="C42" s="29">
        <v>1400</v>
      </c>
      <c r="D42" s="30">
        <v>1</v>
      </c>
      <c r="E42" s="30">
        <v>1</v>
      </c>
      <c r="F42" s="30">
        <v>1.7</v>
      </c>
      <c r="G42" s="36">
        <f t="shared" si="1"/>
        <v>1.75</v>
      </c>
      <c r="H42" s="48">
        <v>175000</v>
      </c>
      <c r="I42" s="36">
        <v>1.75</v>
      </c>
      <c r="J42" s="38">
        <f t="shared" si="0"/>
        <v>175000</v>
      </c>
      <c r="K42" s="11"/>
    </row>
    <row r="43" spans="1:11" ht="12.75">
      <c r="A43" s="40"/>
      <c r="C43" s="50">
        <v>1400</v>
      </c>
      <c r="D43" s="30"/>
      <c r="E43" s="30"/>
      <c r="F43" s="30">
        <v>1.7</v>
      </c>
      <c r="G43" s="51">
        <v>2</v>
      </c>
      <c r="H43" s="59"/>
      <c r="I43" s="64"/>
      <c r="J43" s="60"/>
      <c r="K43" s="11"/>
    </row>
    <row r="44" spans="1:11" ht="17.25">
      <c r="A44" s="40"/>
      <c r="B44" s="55"/>
      <c r="C44" s="29" t="s">
        <v>18</v>
      </c>
      <c r="D44" s="30">
        <v>1</v>
      </c>
      <c r="E44" s="30">
        <v>1</v>
      </c>
      <c r="F44" s="30">
        <v>1.7</v>
      </c>
      <c r="G44" s="36">
        <f t="shared" si="1"/>
        <v>2</v>
      </c>
      <c r="H44" s="48">
        <v>200000</v>
      </c>
      <c r="I44" s="36">
        <v>2</v>
      </c>
      <c r="J44" s="38">
        <f t="shared" si="0"/>
        <v>200000</v>
      </c>
      <c r="K44" s="11"/>
    </row>
    <row r="45" spans="1:11" ht="18" customHeight="1">
      <c r="A45" s="40"/>
      <c r="B45" s="49"/>
      <c r="C45" s="29" t="s">
        <v>19</v>
      </c>
      <c r="D45" s="30">
        <v>1</v>
      </c>
      <c r="E45" s="30">
        <v>1</v>
      </c>
      <c r="F45" s="30">
        <v>1.7</v>
      </c>
      <c r="G45" s="36">
        <f t="shared" si="1"/>
        <v>2.2</v>
      </c>
      <c r="H45" s="48">
        <v>220000</v>
      </c>
      <c r="I45" s="36">
        <v>2.2</v>
      </c>
      <c r="J45" s="38">
        <f t="shared" si="0"/>
        <v>220000.00000000003</v>
      </c>
      <c r="K45" s="11"/>
    </row>
    <row r="46" spans="1:11" ht="17.25">
      <c r="A46" s="40"/>
      <c r="B46" s="42"/>
      <c r="C46" s="43"/>
      <c r="D46" s="65">
        <f>SUM(D35:D39)</f>
        <v>0</v>
      </c>
      <c r="E46" s="65">
        <f>SUM(E35:E39)</f>
        <v>0</v>
      </c>
      <c r="F46" s="44"/>
      <c r="G46" s="66"/>
      <c r="H46" s="46"/>
      <c r="I46" s="45"/>
      <c r="J46" s="47"/>
      <c r="K46" s="11"/>
    </row>
    <row r="47" spans="1:11" ht="15">
      <c r="A47" s="40"/>
      <c r="B47" s="67" t="s">
        <v>27</v>
      </c>
      <c r="C47" s="43"/>
      <c r="D47" s="44"/>
      <c r="E47" s="44"/>
      <c r="F47" s="68"/>
      <c r="G47" s="24" t="s">
        <v>11</v>
      </c>
      <c r="H47" s="69"/>
      <c r="I47" s="24" t="s">
        <v>12</v>
      </c>
      <c r="J47" s="27"/>
      <c r="K47" s="11"/>
    </row>
    <row r="48" spans="1:11" ht="17.25">
      <c r="A48" s="40"/>
      <c r="B48" s="70" t="s">
        <v>28</v>
      </c>
      <c r="C48" s="71" t="s">
        <v>17</v>
      </c>
      <c r="D48" s="44"/>
      <c r="E48" s="44"/>
      <c r="F48" s="30">
        <v>1.7</v>
      </c>
      <c r="G48" s="72"/>
      <c r="H48" s="73"/>
      <c r="I48" s="72"/>
      <c r="J48" s="74"/>
      <c r="K48" s="11"/>
    </row>
    <row r="49" spans="1:11" ht="17.25">
      <c r="A49" s="40"/>
      <c r="B49" s="70" t="s">
        <v>28</v>
      </c>
      <c r="C49" s="71">
        <v>1400</v>
      </c>
      <c r="D49" s="44"/>
      <c r="E49" s="44"/>
      <c r="F49" s="30">
        <v>1.7</v>
      </c>
      <c r="G49" s="72"/>
      <c r="H49" s="73"/>
      <c r="I49" s="72"/>
      <c r="J49" s="74"/>
      <c r="K49" s="11"/>
    </row>
    <row r="50" spans="1:11" ht="17.25" customHeight="1">
      <c r="A50" s="40"/>
      <c r="B50" s="70" t="s">
        <v>28</v>
      </c>
      <c r="C50" s="71">
        <v>1600</v>
      </c>
      <c r="D50" s="44"/>
      <c r="E50" s="44"/>
      <c r="F50" s="30">
        <v>1.7</v>
      </c>
      <c r="G50" s="72"/>
      <c r="H50" s="73"/>
      <c r="I50" s="72"/>
      <c r="J50" s="74"/>
      <c r="K50" s="11"/>
    </row>
    <row r="51" spans="1:11" s="80" customFormat="1" ht="9" customHeight="1">
      <c r="A51" s="75"/>
      <c r="B51" s="76"/>
      <c r="C51" s="77"/>
      <c r="D51" s="30"/>
      <c r="E51" s="30"/>
      <c r="F51" s="30"/>
      <c r="G51" s="78"/>
      <c r="H51" s="37"/>
      <c r="I51" s="79"/>
      <c r="J51" s="38"/>
      <c r="K51" s="11"/>
    </row>
    <row r="52" spans="1:11" ht="17.25">
      <c r="A52" s="40"/>
      <c r="B52" s="35" t="s">
        <v>16</v>
      </c>
      <c r="C52" s="29" t="s">
        <v>17</v>
      </c>
      <c r="D52" s="30">
        <v>20</v>
      </c>
      <c r="E52" s="30">
        <v>10</v>
      </c>
      <c r="F52" s="30">
        <v>1.7</v>
      </c>
      <c r="G52" s="36">
        <f aca="true" t="shared" si="2" ref="G52:G75">+H52/$H$3</f>
        <v>0.98</v>
      </c>
      <c r="H52" s="37">
        <v>98000</v>
      </c>
      <c r="I52" s="36">
        <v>0.88</v>
      </c>
      <c r="J52" s="39">
        <f aca="true" t="shared" si="3" ref="J52:J75">+$J$3*$I52</f>
        <v>88000</v>
      </c>
      <c r="K52" s="11"/>
    </row>
    <row r="53" spans="1:11" ht="17.25">
      <c r="A53" s="40"/>
      <c r="B53" s="35" t="s">
        <v>16</v>
      </c>
      <c r="C53" s="29">
        <v>1400</v>
      </c>
      <c r="D53" s="30">
        <v>8</v>
      </c>
      <c r="E53" s="30">
        <v>6</v>
      </c>
      <c r="F53" s="30">
        <v>1.7</v>
      </c>
      <c r="G53" s="36">
        <f t="shared" si="2"/>
        <v>1.08</v>
      </c>
      <c r="H53" s="37">
        <v>108000</v>
      </c>
      <c r="I53" s="36">
        <v>0.96</v>
      </c>
      <c r="J53" s="39">
        <f t="shared" si="3"/>
        <v>96000</v>
      </c>
      <c r="K53" s="11"/>
    </row>
    <row r="54" spans="1:11" ht="17.25">
      <c r="A54" s="40"/>
      <c r="B54" s="35" t="s">
        <v>16</v>
      </c>
      <c r="C54" s="29" t="s">
        <v>18</v>
      </c>
      <c r="D54" s="30">
        <v>6</v>
      </c>
      <c r="E54" s="30">
        <v>5</v>
      </c>
      <c r="F54" s="30">
        <v>1.7</v>
      </c>
      <c r="G54" s="36">
        <f t="shared" si="2"/>
        <v>1.27</v>
      </c>
      <c r="H54" s="37">
        <v>127000</v>
      </c>
      <c r="I54" s="36">
        <v>1.18</v>
      </c>
      <c r="J54" s="39">
        <f t="shared" si="3"/>
        <v>118000</v>
      </c>
      <c r="K54" s="11"/>
    </row>
    <row r="55" spans="1:11" ht="17.25">
      <c r="A55" s="40"/>
      <c r="B55" s="35" t="s">
        <v>16</v>
      </c>
      <c r="C55" s="29" t="s">
        <v>19</v>
      </c>
      <c r="D55" s="30">
        <v>5</v>
      </c>
      <c r="E55" s="30">
        <v>2</v>
      </c>
      <c r="F55" s="30">
        <v>1.7</v>
      </c>
      <c r="G55" s="36">
        <f t="shared" si="2"/>
        <v>1.35</v>
      </c>
      <c r="H55" s="37">
        <v>135000</v>
      </c>
      <c r="I55" s="36">
        <v>1.25</v>
      </c>
      <c r="J55" s="39">
        <f t="shared" si="3"/>
        <v>125000</v>
      </c>
      <c r="K55" s="11"/>
    </row>
    <row r="56" spans="1:11" ht="7.5" customHeight="1">
      <c r="A56" s="40"/>
      <c r="B56" s="35"/>
      <c r="C56" s="29"/>
      <c r="D56" s="30"/>
      <c r="E56" s="30"/>
      <c r="F56" s="81"/>
      <c r="G56" s="82"/>
      <c r="H56" s="83"/>
      <c r="I56" s="79"/>
      <c r="J56" s="39"/>
      <c r="K56" s="11"/>
    </row>
    <row r="57" spans="1:11" ht="17.25">
      <c r="A57" s="40"/>
      <c r="B57" s="35" t="s">
        <v>20</v>
      </c>
      <c r="C57" s="29" t="s">
        <v>17</v>
      </c>
      <c r="D57" s="30">
        <v>20</v>
      </c>
      <c r="E57" s="30">
        <v>17</v>
      </c>
      <c r="F57" s="84">
        <v>1.85</v>
      </c>
      <c r="G57" s="36">
        <f t="shared" si="2"/>
        <v>0.68</v>
      </c>
      <c r="H57" s="37">
        <v>68000</v>
      </c>
      <c r="I57" s="36">
        <v>0.61</v>
      </c>
      <c r="J57" s="39">
        <f t="shared" si="3"/>
        <v>61000</v>
      </c>
      <c r="K57" s="11"/>
    </row>
    <row r="58" spans="1:11" ht="17.25">
      <c r="A58" s="40"/>
      <c r="B58" s="35" t="s">
        <v>20</v>
      </c>
      <c r="C58" s="29">
        <v>1400</v>
      </c>
      <c r="D58" s="30">
        <v>6</v>
      </c>
      <c r="E58" s="30">
        <v>6</v>
      </c>
      <c r="F58" s="84">
        <v>1.85</v>
      </c>
      <c r="G58" s="36">
        <f t="shared" si="2"/>
        <v>0.74</v>
      </c>
      <c r="H58" s="37">
        <v>74000</v>
      </c>
      <c r="I58" s="36">
        <v>0.66</v>
      </c>
      <c r="J58" s="39">
        <f t="shared" si="3"/>
        <v>66000</v>
      </c>
      <c r="K58" s="11"/>
    </row>
    <row r="59" spans="1:11" ht="17.25">
      <c r="A59" s="40"/>
      <c r="B59" s="35" t="s">
        <v>20</v>
      </c>
      <c r="C59" s="29" t="s">
        <v>18</v>
      </c>
      <c r="D59" s="30">
        <v>10</v>
      </c>
      <c r="E59" s="30">
        <v>6</v>
      </c>
      <c r="F59" s="30">
        <v>1.7</v>
      </c>
      <c r="G59" s="36">
        <f t="shared" si="2"/>
        <v>0.88</v>
      </c>
      <c r="H59" s="37">
        <v>88000</v>
      </c>
      <c r="I59" s="36">
        <v>0.77</v>
      </c>
      <c r="J59" s="39">
        <f t="shared" si="3"/>
        <v>77000</v>
      </c>
      <c r="K59" s="11"/>
    </row>
    <row r="60" spans="1:11" ht="17.25">
      <c r="A60" s="40"/>
      <c r="B60" s="35" t="s">
        <v>20</v>
      </c>
      <c r="C60" s="29" t="s">
        <v>19</v>
      </c>
      <c r="D60" s="30">
        <v>5</v>
      </c>
      <c r="E60" s="30">
        <v>6</v>
      </c>
      <c r="F60" s="30">
        <v>1.7</v>
      </c>
      <c r="G60" s="36">
        <f t="shared" si="2"/>
        <v>0.95</v>
      </c>
      <c r="H60" s="37">
        <v>95000</v>
      </c>
      <c r="I60" s="36">
        <v>0.87</v>
      </c>
      <c r="J60" s="39">
        <f t="shared" si="3"/>
        <v>87000</v>
      </c>
      <c r="K60" s="11"/>
    </row>
    <row r="61" spans="1:11" ht="7.5" customHeight="1">
      <c r="A61" s="40"/>
      <c r="B61" s="35"/>
      <c r="C61" s="29"/>
      <c r="D61" s="30"/>
      <c r="E61" s="30"/>
      <c r="F61" s="81"/>
      <c r="G61" s="81"/>
      <c r="H61" s="83"/>
      <c r="I61" s="79"/>
      <c r="J61" s="39"/>
      <c r="K61" s="11"/>
    </row>
    <row r="62" spans="1:11" ht="17.25">
      <c r="A62" s="40"/>
      <c r="B62" s="35" t="s">
        <v>29</v>
      </c>
      <c r="C62" s="29" t="s">
        <v>17</v>
      </c>
      <c r="D62" s="30">
        <v>8</v>
      </c>
      <c r="E62" s="30">
        <v>10</v>
      </c>
      <c r="F62" s="84">
        <v>1.85</v>
      </c>
      <c r="G62" s="36">
        <f t="shared" si="2"/>
        <v>0.38</v>
      </c>
      <c r="H62" s="37">
        <v>38000</v>
      </c>
      <c r="I62" s="36">
        <v>0.34</v>
      </c>
      <c r="J62" s="39">
        <f t="shared" si="3"/>
        <v>34000</v>
      </c>
      <c r="K62" s="11"/>
    </row>
    <row r="63" spans="1:11" ht="17.25">
      <c r="A63" s="40"/>
      <c r="B63" s="35" t="s">
        <v>29</v>
      </c>
      <c r="C63" s="29">
        <v>1400</v>
      </c>
      <c r="D63" s="30">
        <v>6</v>
      </c>
      <c r="E63" s="30">
        <v>5</v>
      </c>
      <c r="F63" s="84">
        <v>1.85</v>
      </c>
      <c r="G63" s="36">
        <f t="shared" si="2"/>
        <v>0.42</v>
      </c>
      <c r="H63" s="37">
        <v>42000</v>
      </c>
      <c r="I63" s="36">
        <v>0.38</v>
      </c>
      <c r="J63" s="39">
        <f t="shared" si="3"/>
        <v>38000</v>
      </c>
      <c r="K63" s="11"/>
    </row>
    <row r="64" spans="1:11" ht="17.25">
      <c r="A64" s="40"/>
      <c r="B64" s="35" t="s">
        <v>29</v>
      </c>
      <c r="C64" s="29" t="s">
        <v>18</v>
      </c>
      <c r="D64" s="30">
        <v>5</v>
      </c>
      <c r="E64" s="30">
        <v>4</v>
      </c>
      <c r="F64" s="30">
        <v>1.7</v>
      </c>
      <c r="G64" s="36">
        <f t="shared" si="2"/>
        <v>0.5</v>
      </c>
      <c r="H64" s="37">
        <v>50000</v>
      </c>
      <c r="I64" s="36">
        <v>0.46</v>
      </c>
      <c r="J64" s="39">
        <f t="shared" si="3"/>
        <v>46000</v>
      </c>
      <c r="K64" s="11"/>
    </row>
    <row r="65" spans="1:11" ht="17.25">
      <c r="A65" s="40"/>
      <c r="B65" s="35" t="s">
        <v>29</v>
      </c>
      <c r="C65" s="29" t="s">
        <v>19</v>
      </c>
      <c r="D65" s="30">
        <v>3</v>
      </c>
      <c r="E65" s="30">
        <v>4</v>
      </c>
      <c r="F65" s="30">
        <v>1.7</v>
      </c>
      <c r="G65" s="36">
        <f t="shared" si="2"/>
        <v>0.57</v>
      </c>
      <c r="H65" s="37">
        <v>57000</v>
      </c>
      <c r="I65" s="36">
        <v>0.54</v>
      </c>
      <c r="J65" s="39">
        <f t="shared" si="3"/>
        <v>54000</v>
      </c>
      <c r="K65" s="11"/>
    </row>
    <row r="66" spans="1:11" ht="7.5" customHeight="1">
      <c r="A66" s="40"/>
      <c r="B66" s="35"/>
      <c r="C66" s="29"/>
      <c r="D66" s="30"/>
      <c r="E66" s="30"/>
      <c r="F66" s="84"/>
      <c r="G66" s="82"/>
      <c r="H66" s="83"/>
      <c r="I66" s="79"/>
      <c r="J66" s="39"/>
      <c r="K66" s="11"/>
    </row>
    <row r="67" spans="1:11" ht="17.25">
      <c r="A67" s="40"/>
      <c r="B67" s="35" t="s">
        <v>30</v>
      </c>
      <c r="C67" s="29" t="s">
        <v>17</v>
      </c>
      <c r="D67" s="30">
        <v>10</v>
      </c>
      <c r="E67" s="30">
        <v>9</v>
      </c>
      <c r="F67" s="84">
        <v>1.85</v>
      </c>
      <c r="G67" s="36">
        <f t="shared" si="2"/>
        <v>0.42</v>
      </c>
      <c r="H67" s="37">
        <v>42000</v>
      </c>
      <c r="I67" s="36">
        <v>0.38</v>
      </c>
      <c r="J67" s="39">
        <f t="shared" si="3"/>
        <v>38000</v>
      </c>
      <c r="K67" s="11"/>
    </row>
    <row r="68" spans="1:11" ht="17.25">
      <c r="A68" s="40"/>
      <c r="B68" s="35" t="s">
        <v>30</v>
      </c>
      <c r="C68" s="29">
        <v>1400</v>
      </c>
      <c r="D68" s="30">
        <v>2</v>
      </c>
      <c r="E68" s="30">
        <v>5</v>
      </c>
      <c r="F68" s="84">
        <v>1.85</v>
      </c>
      <c r="G68" s="36">
        <f t="shared" si="2"/>
        <v>0.46</v>
      </c>
      <c r="H68" s="37">
        <v>46000</v>
      </c>
      <c r="I68" s="36">
        <v>0.42</v>
      </c>
      <c r="J68" s="39">
        <f t="shared" si="3"/>
        <v>42000</v>
      </c>
      <c r="K68" s="11"/>
    </row>
    <row r="69" spans="1:11" ht="17.25">
      <c r="A69" s="40"/>
      <c r="B69" s="35" t="s">
        <v>30</v>
      </c>
      <c r="C69" s="29" t="s">
        <v>18</v>
      </c>
      <c r="D69" s="30">
        <v>2</v>
      </c>
      <c r="E69" s="30">
        <v>5</v>
      </c>
      <c r="F69" s="30">
        <v>1.7</v>
      </c>
      <c r="G69" s="36">
        <f t="shared" si="2"/>
        <v>0.55</v>
      </c>
      <c r="H69" s="37">
        <v>55000</v>
      </c>
      <c r="I69" s="36">
        <v>0.51</v>
      </c>
      <c r="J69" s="39">
        <f t="shared" si="3"/>
        <v>51000</v>
      </c>
      <c r="K69" s="11"/>
    </row>
    <row r="70" spans="1:11" ht="17.25">
      <c r="A70" s="40"/>
      <c r="B70" s="35" t="s">
        <v>30</v>
      </c>
      <c r="C70" s="29" t="s">
        <v>19</v>
      </c>
      <c r="D70" s="30">
        <v>2</v>
      </c>
      <c r="E70" s="30">
        <v>1</v>
      </c>
      <c r="F70" s="30">
        <v>1.7</v>
      </c>
      <c r="G70" s="36">
        <f t="shared" si="2"/>
        <v>0.63</v>
      </c>
      <c r="H70" s="37">
        <v>63000</v>
      </c>
      <c r="I70" s="36">
        <v>0.6</v>
      </c>
      <c r="J70" s="39">
        <f t="shared" si="3"/>
        <v>60000</v>
      </c>
      <c r="K70" s="11"/>
    </row>
    <row r="71" spans="1:11" ht="7.5" customHeight="1">
      <c r="A71" s="40"/>
      <c r="B71" s="35"/>
      <c r="C71" s="29"/>
      <c r="D71" s="30">
        <f>SUM(D67:D70)</f>
        <v>16</v>
      </c>
      <c r="E71" s="30">
        <f>SUM(E67:E70)</f>
        <v>20</v>
      </c>
      <c r="F71" s="84"/>
      <c r="G71" s="17"/>
      <c r="H71" s="83"/>
      <c r="I71" s="41"/>
      <c r="J71" s="39"/>
      <c r="K71" s="11"/>
    </row>
    <row r="72" spans="1:11" ht="17.25">
      <c r="A72" s="40"/>
      <c r="B72" s="35" t="s">
        <v>31</v>
      </c>
      <c r="C72" s="29" t="s">
        <v>17</v>
      </c>
      <c r="D72" s="30">
        <v>2</v>
      </c>
      <c r="E72" s="30">
        <v>2</v>
      </c>
      <c r="F72" s="30">
        <v>1.7</v>
      </c>
      <c r="G72" s="36">
        <f t="shared" si="2"/>
        <v>0.37</v>
      </c>
      <c r="H72" s="48">
        <v>37000</v>
      </c>
      <c r="I72" s="36">
        <v>0.35</v>
      </c>
      <c r="J72" s="38">
        <f t="shared" si="3"/>
        <v>35000</v>
      </c>
      <c r="K72" s="11"/>
    </row>
    <row r="73" spans="1:11" ht="17.25">
      <c r="A73" s="40"/>
      <c r="B73" s="35" t="s">
        <v>31</v>
      </c>
      <c r="C73" s="29">
        <v>1400</v>
      </c>
      <c r="D73" s="30">
        <v>2</v>
      </c>
      <c r="E73" s="30">
        <v>1</v>
      </c>
      <c r="F73" s="30">
        <v>1.7</v>
      </c>
      <c r="G73" s="36">
        <f t="shared" si="2"/>
        <v>0.41</v>
      </c>
      <c r="H73" s="48">
        <v>41000</v>
      </c>
      <c r="I73" s="36">
        <v>0.39</v>
      </c>
      <c r="J73" s="38">
        <f t="shared" si="3"/>
        <v>39000</v>
      </c>
      <c r="K73" s="11"/>
    </row>
    <row r="74" spans="1:11" ht="17.25">
      <c r="A74" s="40"/>
      <c r="B74" s="35" t="s">
        <v>31</v>
      </c>
      <c r="C74" s="29" t="s">
        <v>18</v>
      </c>
      <c r="D74" s="30">
        <v>2</v>
      </c>
      <c r="E74" s="30">
        <v>2</v>
      </c>
      <c r="F74" s="30">
        <v>1.7</v>
      </c>
      <c r="G74" s="36">
        <f t="shared" si="2"/>
        <v>0.48</v>
      </c>
      <c r="H74" s="48">
        <v>48000</v>
      </c>
      <c r="I74" s="36">
        <v>0.46</v>
      </c>
      <c r="J74" s="38">
        <f t="shared" si="3"/>
        <v>46000</v>
      </c>
      <c r="K74" s="11"/>
    </row>
    <row r="75" spans="1:11" ht="17.25">
      <c r="A75" s="40"/>
      <c r="B75" s="35" t="s">
        <v>31</v>
      </c>
      <c r="C75" s="29" t="s">
        <v>19</v>
      </c>
      <c r="D75" s="30">
        <v>0</v>
      </c>
      <c r="E75" s="30">
        <v>1</v>
      </c>
      <c r="F75" s="30">
        <v>1.7</v>
      </c>
      <c r="G75" s="36">
        <f t="shared" si="2"/>
        <v>0.53</v>
      </c>
      <c r="H75" s="48">
        <v>53000</v>
      </c>
      <c r="I75" s="36">
        <v>0.5</v>
      </c>
      <c r="J75" s="38">
        <f t="shared" si="3"/>
        <v>50000</v>
      </c>
      <c r="K75" s="11"/>
    </row>
    <row r="76" spans="1:11" ht="7.5" customHeight="1">
      <c r="A76" s="40"/>
      <c r="B76" s="85"/>
      <c r="C76" s="43"/>
      <c r="D76" s="44"/>
      <c r="E76" s="44"/>
      <c r="F76" s="44"/>
      <c r="G76" s="86"/>
      <c r="H76" s="46"/>
      <c r="I76" s="87"/>
      <c r="J76" s="47"/>
      <c r="K76" s="11"/>
    </row>
    <row r="77" spans="1:11" ht="15">
      <c r="A77" s="40"/>
      <c r="B77" s="7" t="s">
        <v>32</v>
      </c>
      <c r="C77" s="29"/>
      <c r="D77" s="30"/>
      <c r="E77" s="30"/>
      <c r="F77" s="30"/>
      <c r="G77" s="24" t="s">
        <v>11</v>
      </c>
      <c r="H77" s="69"/>
      <c r="I77" s="88" t="s">
        <v>12</v>
      </c>
      <c r="J77" s="27"/>
      <c r="K77" s="11"/>
    </row>
    <row r="78" spans="1:11" ht="17.25">
      <c r="A78" s="40"/>
      <c r="B78" s="70" t="s">
        <v>28</v>
      </c>
      <c r="C78" s="71" t="s">
        <v>33</v>
      </c>
      <c r="D78" s="89">
        <v>9</v>
      </c>
      <c r="E78" s="89">
        <v>9</v>
      </c>
      <c r="F78" s="90">
        <v>1.7</v>
      </c>
      <c r="G78" s="78"/>
      <c r="H78" s="48"/>
      <c r="I78" s="36">
        <v>0.8</v>
      </c>
      <c r="J78" s="74">
        <f>+$J$3*$I78</f>
        <v>80000</v>
      </c>
      <c r="K78" s="11"/>
    </row>
    <row r="79" spans="1:11" ht="17.25">
      <c r="A79" s="40"/>
      <c r="B79" s="70" t="s">
        <v>28</v>
      </c>
      <c r="C79" s="71"/>
      <c r="D79" s="89">
        <v>14</v>
      </c>
      <c r="E79" s="89">
        <v>15</v>
      </c>
      <c r="F79" s="90">
        <v>1.7</v>
      </c>
      <c r="G79" s="78"/>
      <c r="H79" s="48"/>
      <c r="I79" s="78"/>
      <c r="J79" s="38"/>
      <c r="K79" s="11"/>
    </row>
    <row r="80" spans="1:11" ht="17.25">
      <c r="A80" s="40"/>
      <c r="B80" s="70" t="s">
        <v>28</v>
      </c>
      <c r="C80" s="71"/>
      <c r="D80" s="89"/>
      <c r="E80" s="89"/>
      <c r="F80" s="90">
        <v>1.7</v>
      </c>
      <c r="G80" s="78"/>
      <c r="H80" s="48"/>
      <c r="I80" s="78"/>
      <c r="J80" s="38"/>
      <c r="K80" s="11"/>
    </row>
    <row r="81" spans="1:11" ht="7.5" customHeight="1">
      <c r="A81" s="40"/>
      <c r="B81" s="35"/>
      <c r="C81" s="29"/>
      <c r="D81" s="30">
        <f>SUM(D78)</f>
        <v>9</v>
      </c>
      <c r="E81" s="30">
        <f>SUM(E78)</f>
        <v>9</v>
      </c>
      <c r="F81" s="30"/>
      <c r="G81" s="82"/>
      <c r="H81" s="37"/>
      <c r="I81" s="79"/>
      <c r="J81" s="39"/>
      <c r="K81" s="11"/>
    </row>
    <row r="82" spans="1:11" ht="17.25">
      <c r="A82" s="40"/>
      <c r="B82" s="35" t="s">
        <v>16</v>
      </c>
      <c r="C82" s="29" t="s">
        <v>17</v>
      </c>
      <c r="D82" s="30">
        <v>26</v>
      </c>
      <c r="E82" s="30">
        <v>34</v>
      </c>
      <c r="F82" s="84">
        <v>1.7</v>
      </c>
      <c r="G82" s="36">
        <f aca="true" t="shared" si="4" ref="G82:G95">+H82/$H$3</f>
        <v>0.9</v>
      </c>
      <c r="H82" s="37">
        <v>90000</v>
      </c>
      <c r="I82" s="36">
        <v>0.8</v>
      </c>
      <c r="J82" s="39">
        <f>+$J$3*$I82</f>
        <v>80000</v>
      </c>
      <c r="K82" s="11"/>
    </row>
    <row r="83" spans="1:11" ht="18" thickBot="1">
      <c r="A83" s="40"/>
      <c r="B83" s="35" t="s">
        <v>16</v>
      </c>
      <c r="C83" s="29">
        <v>1400</v>
      </c>
      <c r="D83" s="30">
        <v>14</v>
      </c>
      <c r="E83" s="30">
        <v>15</v>
      </c>
      <c r="F83" s="84">
        <v>1.7</v>
      </c>
      <c r="G83" s="36">
        <f t="shared" si="4"/>
        <v>0.99</v>
      </c>
      <c r="H83" s="37">
        <v>99000</v>
      </c>
      <c r="I83" s="36">
        <v>0.89</v>
      </c>
      <c r="J83" s="39">
        <f>+$J$3*$I83</f>
        <v>89000</v>
      </c>
      <c r="K83" s="11"/>
    </row>
    <row r="84" spans="1:11" ht="21.75" thickBot="1" thickTop="1">
      <c r="A84" s="40"/>
      <c r="B84" s="35" t="s">
        <v>16</v>
      </c>
      <c r="C84" s="29" t="s">
        <v>18</v>
      </c>
      <c r="D84" s="30">
        <v>5</v>
      </c>
      <c r="E84" s="30">
        <v>5</v>
      </c>
      <c r="F84" s="84">
        <v>1.7</v>
      </c>
      <c r="G84" s="91">
        <f t="shared" si="4"/>
        <v>1.17</v>
      </c>
      <c r="H84" s="92">
        <v>117000</v>
      </c>
      <c r="I84" s="91">
        <v>1.07</v>
      </c>
      <c r="J84" s="93">
        <f>+$J$3*$I84</f>
        <v>107000</v>
      </c>
      <c r="K84" s="11"/>
    </row>
    <row r="85" spans="1:11" ht="18" thickTop="1">
      <c r="A85" s="40"/>
      <c r="B85" s="35" t="s">
        <v>16</v>
      </c>
      <c r="C85" s="29" t="s">
        <v>19</v>
      </c>
      <c r="D85" s="30">
        <v>4</v>
      </c>
      <c r="E85" s="30">
        <v>4</v>
      </c>
      <c r="F85" s="84">
        <v>1.7</v>
      </c>
      <c r="G85" s="36">
        <f t="shared" si="4"/>
        <v>1.3</v>
      </c>
      <c r="H85" s="37">
        <v>130000</v>
      </c>
      <c r="I85" s="36">
        <v>1.2</v>
      </c>
      <c r="J85" s="39">
        <f>+$J$3*$I85</f>
        <v>120000</v>
      </c>
      <c r="K85" s="11"/>
    </row>
    <row r="86" spans="1:11" ht="7.5" customHeight="1">
      <c r="A86" s="40"/>
      <c r="B86" s="35"/>
      <c r="C86" s="29"/>
      <c r="D86" s="30">
        <f>SUM(D82:D85)</f>
        <v>49</v>
      </c>
      <c r="E86" s="30">
        <f>SUM(E82:E85)</f>
        <v>58</v>
      </c>
      <c r="F86" s="84"/>
      <c r="G86" s="82"/>
      <c r="H86" s="94"/>
      <c r="I86" s="79"/>
      <c r="J86" s="39"/>
      <c r="K86" s="11"/>
    </row>
    <row r="87" spans="1:11" ht="17.25">
      <c r="A87" s="40"/>
      <c r="B87" s="35" t="s">
        <v>20</v>
      </c>
      <c r="C87" s="29" t="s">
        <v>17</v>
      </c>
      <c r="D87" s="30">
        <v>24</v>
      </c>
      <c r="E87" s="30">
        <v>26</v>
      </c>
      <c r="F87" s="84">
        <v>1.85</v>
      </c>
      <c r="G87" s="36">
        <f t="shared" si="4"/>
        <v>0.62</v>
      </c>
      <c r="H87" s="37">
        <v>62000</v>
      </c>
      <c r="I87" s="36">
        <v>0.56</v>
      </c>
      <c r="J87" s="39">
        <f>+$J$3*$I87</f>
        <v>56000.00000000001</v>
      </c>
      <c r="K87" s="11"/>
    </row>
    <row r="88" spans="1:11" ht="17.25">
      <c r="A88" s="40"/>
      <c r="B88" s="35" t="s">
        <v>20</v>
      </c>
      <c r="C88" s="29">
        <v>1400</v>
      </c>
      <c r="D88" s="30">
        <v>10</v>
      </c>
      <c r="E88" s="30">
        <v>4</v>
      </c>
      <c r="F88" s="84">
        <v>1.85</v>
      </c>
      <c r="G88" s="36">
        <f t="shared" si="4"/>
        <v>0.69</v>
      </c>
      <c r="H88" s="37">
        <v>69000</v>
      </c>
      <c r="I88" s="36">
        <v>0.62</v>
      </c>
      <c r="J88" s="39">
        <f>+$J$3*$I88</f>
        <v>62000</v>
      </c>
      <c r="K88" s="11"/>
    </row>
    <row r="89" spans="1:11" ht="17.25">
      <c r="A89" s="40"/>
      <c r="B89" s="35" t="s">
        <v>20</v>
      </c>
      <c r="C89" s="29" t="s">
        <v>18</v>
      </c>
      <c r="D89" s="30">
        <v>4</v>
      </c>
      <c r="E89" s="30">
        <v>4</v>
      </c>
      <c r="F89" s="84">
        <v>1.7</v>
      </c>
      <c r="G89" s="36">
        <f t="shared" si="4"/>
        <v>0.8</v>
      </c>
      <c r="H89" s="37">
        <v>80000</v>
      </c>
      <c r="I89" s="36">
        <v>0.72</v>
      </c>
      <c r="J89" s="39">
        <f>+$J$3*$I89</f>
        <v>72000</v>
      </c>
      <c r="K89" s="11"/>
    </row>
    <row r="90" spans="1:11" ht="17.25">
      <c r="A90" s="40"/>
      <c r="B90" s="35" t="s">
        <v>20</v>
      </c>
      <c r="C90" s="29" t="s">
        <v>19</v>
      </c>
      <c r="D90" s="30">
        <v>4</v>
      </c>
      <c r="E90" s="30">
        <v>3</v>
      </c>
      <c r="F90" s="84">
        <v>1.7</v>
      </c>
      <c r="G90" s="36">
        <f t="shared" si="4"/>
        <v>0.87</v>
      </c>
      <c r="H90" s="37">
        <v>87000</v>
      </c>
      <c r="I90" s="36">
        <v>0.8</v>
      </c>
      <c r="J90" s="39">
        <f>+$J$3*$I90</f>
        <v>80000</v>
      </c>
      <c r="K90" s="11"/>
    </row>
    <row r="91" spans="1:11" ht="9.75" customHeight="1">
      <c r="A91" s="40"/>
      <c r="B91" s="35"/>
      <c r="C91" s="29"/>
      <c r="D91" s="30">
        <f>SUM(D87:D90)</f>
        <v>42</v>
      </c>
      <c r="E91" s="30">
        <f>SUM(E87:E90)</f>
        <v>37</v>
      </c>
      <c r="F91" s="84"/>
      <c r="G91" s="82"/>
      <c r="H91" s="95"/>
      <c r="I91" s="79"/>
      <c r="J91" s="39"/>
      <c r="K91" s="11"/>
    </row>
    <row r="92" spans="1:11" ht="17.25">
      <c r="A92" s="40"/>
      <c r="B92" s="35" t="s">
        <v>21</v>
      </c>
      <c r="C92" s="29" t="s">
        <v>17</v>
      </c>
      <c r="D92" s="30">
        <v>14</v>
      </c>
      <c r="E92" s="30">
        <v>14</v>
      </c>
      <c r="F92" s="84">
        <v>1.85</v>
      </c>
      <c r="G92" s="36">
        <f t="shared" si="4"/>
        <v>0.35</v>
      </c>
      <c r="H92" s="37">
        <v>35000</v>
      </c>
      <c r="I92" s="36">
        <v>0.32</v>
      </c>
      <c r="J92" s="39">
        <f>+$J$3*$I92</f>
        <v>32000</v>
      </c>
      <c r="K92" s="11"/>
    </row>
    <row r="93" spans="1:11" ht="17.25">
      <c r="A93" s="40"/>
      <c r="B93" s="35" t="s">
        <v>21</v>
      </c>
      <c r="C93" s="29">
        <v>1400</v>
      </c>
      <c r="D93" s="30">
        <v>4</v>
      </c>
      <c r="E93" s="30">
        <v>3</v>
      </c>
      <c r="F93" s="84">
        <v>1.85</v>
      </c>
      <c r="G93" s="36">
        <f t="shared" si="4"/>
        <v>0.38</v>
      </c>
      <c r="H93" s="37">
        <v>38000</v>
      </c>
      <c r="I93" s="36">
        <v>0.35</v>
      </c>
      <c r="J93" s="39">
        <f>+$J$3*$I93</f>
        <v>35000</v>
      </c>
      <c r="K93" s="11"/>
    </row>
    <row r="94" spans="1:11" ht="17.25">
      <c r="A94" s="40"/>
      <c r="B94" s="35" t="s">
        <v>21</v>
      </c>
      <c r="C94" s="29" t="s">
        <v>18</v>
      </c>
      <c r="D94" s="30">
        <v>5</v>
      </c>
      <c r="E94" s="30">
        <v>4</v>
      </c>
      <c r="F94" s="84">
        <v>1.7</v>
      </c>
      <c r="G94" s="36">
        <f t="shared" si="4"/>
        <v>0.44</v>
      </c>
      <c r="H94" s="37">
        <v>44000</v>
      </c>
      <c r="I94" s="36">
        <v>0.41</v>
      </c>
      <c r="J94" s="39">
        <f>+$J$3*$I94</f>
        <v>41000</v>
      </c>
      <c r="K94" s="11"/>
    </row>
    <row r="95" spans="1:11" ht="17.25">
      <c r="A95" s="40"/>
      <c r="B95" s="35" t="s">
        <v>21</v>
      </c>
      <c r="C95" s="29" t="s">
        <v>19</v>
      </c>
      <c r="D95" s="30">
        <v>2</v>
      </c>
      <c r="E95" s="30">
        <v>2</v>
      </c>
      <c r="F95" s="84">
        <v>1.7</v>
      </c>
      <c r="G95" s="36">
        <f t="shared" si="4"/>
        <v>0.52</v>
      </c>
      <c r="H95" s="37">
        <v>52000</v>
      </c>
      <c r="I95" s="36">
        <v>0.49</v>
      </c>
      <c r="J95" s="39">
        <f>+$J$3*$I95</f>
        <v>49000</v>
      </c>
      <c r="K95" s="11"/>
    </row>
    <row r="96" spans="1:11" ht="7.5" customHeight="1">
      <c r="A96" s="40"/>
      <c r="B96" s="85"/>
      <c r="C96" s="43"/>
      <c r="D96" s="44">
        <f>SUM(D92:D95)</f>
        <v>25</v>
      </c>
      <c r="E96" s="44">
        <f>SUM(E92:E95)</f>
        <v>23</v>
      </c>
      <c r="F96" s="96"/>
      <c r="G96" s="86"/>
      <c r="H96" s="97"/>
      <c r="I96" s="87"/>
      <c r="J96" s="47"/>
      <c r="K96" s="11"/>
    </row>
    <row r="97" spans="1:11" ht="15">
      <c r="A97" s="40"/>
      <c r="B97" s="7" t="s">
        <v>34</v>
      </c>
      <c r="C97" s="29"/>
      <c r="D97" s="30"/>
      <c r="E97" s="30"/>
      <c r="F97" s="84"/>
      <c r="G97" s="24" t="s">
        <v>11</v>
      </c>
      <c r="H97" s="69"/>
      <c r="I97" s="88" t="s">
        <v>12</v>
      </c>
      <c r="J97" s="27"/>
      <c r="K97" s="11"/>
    </row>
    <row r="98" spans="1:11" ht="17.25">
      <c r="A98" s="40"/>
      <c r="B98" s="35" t="s">
        <v>16</v>
      </c>
      <c r="C98" s="29" t="s">
        <v>17</v>
      </c>
      <c r="D98" s="30"/>
      <c r="E98" s="30"/>
      <c r="F98" s="84">
        <v>1.7</v>
      </c>
      <c r="G98" s="36">
        <f aca="true" t="shared" si="5" ref="G98:G104">+H98/$H$3</f>
        <v>0</v>
      </c>
      <c r="H98" s="98"/>
      <c r="I98" s="36">
        <v>0.42</v>
      </c>
      <c r="J98" s="99">
        <f>+$J$3*$I98</f>
        <v>42000</v>
      </c>
      <c r="K98" s="11"/>
    </row>
    <row r="99" spans="1:11" ht="17.25">
      <c r="A99" s="40"/>
      <c r="B99" s="35" t="s">
        <v>16</v>
      </c>
      <c r="C99" s="29">
        <v>1400</v>
      </c>
      <c r="D99" s="30"/>
      <c r="E99" s="30"/>
      <c r="F99" s="84">
        <v>1.7</v>
      </c>
      <c r="G99" s="36">
        <f t="shared" si="5"/>
        <v>0</v>
      </c>
      <c r="H99" s="98"/>
      <c r="I99" s="36">
        <v>0.46</v>
      </c>
      <c r="J99" s="99">
        <f>+$J$3*$I99</f>
        <v>46000</v>
      </c>
      <c r="K99" s="11"/>
    </row>
    <row r="100" spans="1:11" ht="17.25">
      <c r="A100" s="40"/>
      <c r="B100" s="35" t="s">
        <v>16</v>
      </c>
      <c r="C100" s="29" t="s">
        <v>18</v>
      </c>
      <c r="D100" s="30"/>
      <c r="E100" s="30"/>
      <c r="F100" s="84">
        <v>1.7</v>
      </c>
      <c r="G100" s="36">
        <f t="shared" si="5"/>
        <v>0</v>
      </c>
      <c r="H100" s="98"/>
      <c r="I100" s="36">
        <v>0.53</v>
      </c>
      <c r="J100" s="99">
        <f>+$J$3*$I100</f>
        <v>53000</v>
      </c>
      <c r="K100" s="11"/>
    </row>
    <row r="101" spans="1:11" ht="7.5" customHeight="1">
      <c r="A101" s="40"/>
      <c r="B101" s="100"/>
      <c r="C101" s="29"/>
      <c r="D101" s="30"/>
      <c r="E101" s="30"/>
      <c r="F101" s="84"/>
      <c r="G101" s="82"/>
      <c r="H101" s="101"/>
      <c r="I101" s="79"/>
      <c r="J101" s="99"/>
      <c r="K101" s="11"/>
    </row>
    <row r="102" spans="1:11" ht="17.25">
      <c r="A102" s="40"/>
      <c r="B102" s="35" t="s">
        <v>36</v>
      </c>
      <c r="C102" s="29" t="s">
        <v>17</v>
      </c>
      <c r="D102" s="30">
        <v>8</v>
      </c>
      <c r="E102" s="30">
        <v>5</v>
      </c>
      <c r="F102" s="84">
        <v>1.7</v>
      </c>
      <c r="G102" s="36">
        <f t="shared" si="5"/>
        <v>0.36</v>
      </c>
      <c r="H102" s="98">
        <v>36000</v>
      </c>
      <c r="I102" s="36">
        <v>0.34</v>
      </c>
      <c r="J102" s="99">
        <f>+$J$3*$I102</f>
        <v>34000</v>
      </c>
      <c r="K102" s="11"/>
    </row>
    <row r="103" spans="1:11" ht="17.25">
      <c r="A103" s="40"/>
      <c r="B103" s="35" t="s">
        <v>36</v>
      </c>
      <c r="C103" s="29">
        <v>1400</v>
      </c>
      <c r="D103" s="30">
        <v>8</v>
      </c>
      <c r="E103" s="30">
        <v>6</v>
      </c>
      <c r="F103" s="84">
        <v>1.7</v>
      </c>
      <c r="G103" s="36">
        <f t="shared" si="5"/>
        <v>0.38</v>
      </c>
      <c r="H103" s="98">
        <v>38000</v>
      </c>
      <c r="I103" s="36">
        <v>0.36</v>
      </c>
      <c r="J103" s="99">
        <f>+$J$3*$I103</f>
        <v>36000</v>
      </c>
      <c r="K103" s="11"/>
    </row>
    <row r="104" spans="1:11" ht="17.25">
      <c r="A104" s="40"/>
      <c r="B104" s="35" t="s">
        <v>36</v>
      </c>
      <c r="C104" s="29" t="s">
        <v>18</v>
      </c>
      <c r="D104" s="30">
        <v>2</v>
      </c>
      <c r="E104" s="30">
        <v>2</v>
      </c>
      <c r="F104" s="84">
        <v>1.7</v>
      </c>
      <c r="G104" s="36">
        <f t="shared" si="5"/>
        <v>0.42</v>
      </c>
      <c r="H104" s="98">
        <v>42000</v>
      </c>
      <c r="I104" s="36">
        <v>0.4</v>
      </c>
      <c r="J104" s="99">
        <f>+$J$3*$I104</f>
        <v>40000</v>
      </c>
      <c r="K104" s="11"/>
    </row>
    <row r="105" spans="1:11" ht="7.5" customHeight="1">
      <c r="A105" s="40"/>
      <c r="B105" s="85"/>
      <c r="C105" s="43"/>
      <c r="D105" s="44"/>
      <c r="E105" s="44"/>
      <c r="F105" s="96"/>
      <c r="G105" s="86"/>
      <c r="H105" s="102"/>
      <c r="I105" s="87"/>
      <c r="J105" s="103"/>
      <c r="K105" s="11"/>
    </row>
    <row r="106" spans="1:11" ht="17.25">
      <c r="A106" s="40"/>
      <c r="B106" s="7" t="s">
        <v>35</v>
      </c>
      <c r="C106" s="29"/>
      <c r="D106" s="30"/>
      <c r="E106" s="30"/>
      <c r="F106" s="84"/>
      <c r="G106" s="82"/>
      <c r="H106" s="101"/>
      <c r="I106" s="79"/>
      <c r="J106" s="99"/>
      <c r="K106" s="11"/>
    </row>
    <row r="107" spans="1:11" ht="17.25">
      <c r="A107" s="40"/>
      <c r="B107" s="35" t="s">
        <v>16</v>
      </c>
      <c r="C107" s="29" t="s">
        <v>17</v>
      </c>
      <c r="D107" s="30">
        <v>4</v>
      </c>
      <c r="E107" s="30">
        <v>4</v>
      </c>
      <c r="F107" s="84">
        <v>1.7</v>
      </c>
      <c r="G107" s="36">
        <f aca="true" t="shared" si="6" ref="G107:G113">+H107/$H$3</f>
        <v>0.41</v>
      </c>
      <c r="H107" s="98">
        <v>41000</v>
      </c>
      <c r="I107" s="36">
        <v>0.38</v>
      </c>
      <c r="J107" s="99">
        <f>+$J$3*$I107</f>
        <v>38000</v>
      </c>
      <c r="K107" s="11"/>
    </row>
    <row r="108" spans="1:11" ht="17.25">
      <c r="A108" s="40"/>
      <c r="B108" s="35" t="s">
        <v>16</v>
      </c>
      <c r="C108" s="29">
        <v>1400</v>
      </c>
      <c r="D108" s="30">
        <v>4</v>
      </c>
      <c r="E108" s="30">
        <v>4</v>
      </c>
      <c r="F108" s="84">
        <v>1.7</v>
      </c>
      <c r="G108" s="36">
        <f t="shared" si="6"/>
        <v>0.45</v>
      </c>
      <c r="H108" s="98">
        <v>45000</v>
      </c>
      <c r="I108" s="36">
        <v>0.42</v>
      </c>
      <c r="J108" s="99">
        <f>+$J$3*$I108</f>
        <v>42000</v>
      </c>
      <c r="K108" s="11"/>
    </row>
    <row r="109" spans="1:11" ht="17.25">
      <c r="A109" s="40"/>
      <c r="B109" s="35" t="s">
        <v>16</v>
      </c>
      <c r="C109" s="29" t="s">
        <v>18</v>
      </c>
      <c r="D109" s="30">
        <v>2</v>
      </c>
      <c r="E109" s="30">
        <v>0</v>
      </c>
      <c r="F109" s="84">
        <v>1.7</v>
      </c>
      <c r="G109" s="36">
        <f t="shared" si="6"/>
        <v>0.5</v>
      </c>
      <c r="H109" s="98">
        <v>50000</v>
      </c>
      <c r="I109" s="36">
        <v>0.47</v>
      </c>
      <c r="J109" s="99">
        <v>48000</v>
      </c>
      <c r="K109" s="11"/>
    </row>
    <row r="110" spans="1:11" ht="7.5" customHeight="1">
      <c r="A110" s="40"/>
      <c r="B110" s="35"/>
      <c r="C110" s="29"/>
      <c r="D110" s="30"/>
      <c r="E110" s="30"/>
      <c r="F110" s="84"/>
      <c r="G110" s="82"/>
      <c r="H110" s="101"/>
      <c r="I110" s="79"/>
      <c r="J110" s="99"/>
      <c r="K110" s="11"/>
    </row>
    <row r="111" spans="1:11" ht="17.25">
      <c r="A111" s="40"/>
      <c r="B111" s="35" t="s">
        <v>36</v>
      </c>
      <c r="C111" s="29" t="s">
        <v>17</v>
      </c>
      <c r="D111" s="30">
        <v>6</v>
      </c>
      <c r="E111" s="30">
        <v>6</v>
      </c>
      <c r="F111" s="84">
        <v>1.7</v>
      </c>
      <c r="G111" s="36">
        <f t="shared" si="6"/>
        <v>0.34</v>
      </c>
      <c r="H111" s="98">
        <v>34000</v>
      </c>
      <c r="I111" s="36">
        <v>0.32</v>
      </c>
      <c r="J111" s="99">
        <f>+$J$3*$I111</f>
        <v>32000</v>
      </c>
      <c r="K111" s="11"/>
    </row>
    <row r="112" spans="1:11" ht="17.25">
      <c r="A112" s="40"/>
      <c r="B112" s="35" t="s">
        <v>36</v>
      </c>
      <c r="C112" s="29">
        <v>1400</v>
      </c>
      <c r="D112" s="30">
        <v>4</v>
      </c>
      <c r="E112" s="30">
        <v>2</v>
      </c>
      <c r="F112" s="84">
        <v>1.7</v>
      </c>
      <c r="G112" s="36">
        <f t="shared" si="6"/>
        <v>0.35</v>
      </c>
      <c r="H112" s="98">
        <v>35000</v>
      </c>
      <c r="I112" s="36">
        <v>0.33</v>
      </c>
      <c r="J112" s="99">
        <f>+$J$3*$I112</f>
        <v>33000</v>
      </c>
      <c r="K112" s="11"/>
    </row>
    <row r="113" spans="1:11" ht="17.25">
      <c r="A113" s="40"/>
      <c r="B113" s="35" t="s">
        <v>36</v>
      </c>
      <c r="C113" s="29" t="s">
        <v>18</v>
      </c>
      <c r="D113" s="30">
        <v>4</v>
      </c>
      <c r="E113" s="30">
        <v>4</v>
      </c>
      <c r="F113" s="84">
        <v>1.7</v>
      </c>
      <c r="G113" s="36">
        <f t="shared" si="6"/>
        <v>0.38</v>
      </c>
      <c r="H113" s="98">
        <v>38000</v>
      </c>
      <c r="I113" s="36">
        <v>0.37</v>
      </c>
      <c r="J113" s="99">
        <f>+$J$3*$I113</f>
        <v>37000</v>
      </c>
      <c r="K113" s="11"/>
    </row>
    <row r="114" spans="1:11" ht="7.5" customHeight="1">
      <c r="A114" s="40"/>
      <c r="B114" s="85"/>
      <c r="C114" s="43"/>
      <c r="D114" s="44">
        <f>SUM(D111:D113)</f>
        <v>14</v>
      </c>
      <c r="E114" s="44">
        <f>SUM(E111:E113)</f>
        <v>12</v>
      </c>
      <c r="F114" s="44"/>
      <c r="G114" s="42"/>
      <c r="H114" s="104"/>
      <c r="I114" s="42"/>
      <c r="J114" s="143"/>
      <c r="K114" s="43"/>
    </row>
    <row r="115" spans="1:11" ht="18" thickBot="1">
      <c r="A115" s="40"/>
      <c r="B115" s="28" t="s">
        <v>37</v>
      </c>
      <c r="C115" s="29"/>
      <c r="D115" s="30"/>
      <c r="E115" s="30"/>
      <c r="F115" s="30"/>
      <c r="G115" s="17"/>
      <c r="H115" s="39"/>
      <c r="I115" s="17"/>
      <c r="J115" s="28" t="s">
        <v>37</v>
      </c>
      <c r="K115" s="105"/>
    </row>
    <row r="116" spans="1:12" ht="18" thickTop="1">
      <c r="A116" s="40"/>
      <c r="B116" s="106" t="s">
        <v>38</v>
      </c>
      <c r="C116" s="29">
        <v>1600</v>
      </c>
      <c r="D116" s="30"/>
      <c r="E116" s="30"/>
      <c r="F116" s="30">
        <v>1.7</v>
      </c>
      <c r="G116" s="36">
        <f>+H116/$H$3</f>
        <v>3</v>
      </c>
      <c r="H116" s="99">
        <v>300000</v>
      </c>
      <c r="I116" s="36">
        <v>2.5</v>
      </c>
      <c r="J116" s="99">
        <f aca="true" t="shared" si="7" ref="J116:J124">+$J$3*$I116</f>
        <v>250000</v>
      </c>
      <c r="K116" s="141" t="s">
        <v>39</v>
      </c>
      <c r="L116" s="107">
        <v>1000</v>
      </c>
    </row>
    <row r="117" spans="1:12" ht="17.25">
      <c r="A117" s="40"/>
      <c r="B117" s="106" t="s">
        <v>40</v>
      </c>
      <c r="C117" s="29">
        <v>1600</v>
      </c>
      <c r="D117" s="30"/>
      <c r="E117" s="30"/>
      <c r="F117" s="30">
        <v>1.7</v>
      </c>
      <c r="G117" s="36">
        <f>+H117/$H$3</f>
        <v>3</v>
      </c>
      <c r="H117" s="99">
        <v>300000</v>
      </c>
      <c r="I117" s="36">
        <v>3</v>
      </c>
      <c r="J117" s="99">
        <f t="shared" si="7"/>
        <v>300000</v>
      </c>
      <c r="K117" s="140" t="s">
        <v>41</v>
      </c>
      <c r="L117" s="108">
        <v>1600</v>
      </c>
    </row>
    <row r="118" spans="1:12" ht="17.25">
      <c r="A118" s="40"/>
      <c r="F118" s="30">
        <v>1.7</v>
      </c>
      <c r="H118" s="39"/>
      <c r="I118" s="36">
        <v>5</v>
      </c>
      <c r="J118" s="99">
        <f t="shared" si="7"/>
        <v>500000</v>
      </c>
      <c r="K118" s="140" t="s">
        <v>42</v>
      </c>
      <c r="L118" s="108">
        <v>2000</v>
      </c>
    </row>
    <row r="119" spans="1:12" ht="17.25">
      <c r="A119" s="40"/>
      <c r="F119" s="30">
        <v>1.7</v>
      </c>
      <c r="H119" s="39"/>
      <c r="I119" s="36">
        <v>4</v>
      </c>
      <c r="J119" s="99">
        <f t="shared" si="7"/>
        <v>400000</v>
      </c>
      <c r="K119" s="140" t="s">
        <v>43</v>
      </c>
      <c r="L119" s="108">
        <v>2000</v>
      </c>
    </row>
    <row r="120" spans="1:12" ht="15.75" customHeight="1">
      <c r="A120" s="40"/>
      <c r="F120" s="30">
        <v>1.7</v>
      </c>
      <c r="H120" s="109"/>
      <c r="I120" s="36">
        <v>4</v>
      </c>
      <c r="J120" s="99">
        <f t="shared" si="7"/>
        <v>400000</v>
      </c>
      <c r="K120" s="140" t="s">
        <v>44</v>
      </c>
      <c r="L120" s="108">
        <v>2400</v>
      </c>
    </row>
    <row r="121" spans="1:12" ht="15.75" customHeight="1">
      <c r="A121" s="40"/>
      <c r="B121" s="35"/>
      <c r="C121" s="29"/>
      <c r="D121" s="30"/>
      <c r="E121" s="30"/>
      <c r="F121" s="30">
        <v>1.7</v>
      </c>
      <c r="H121" s="109"/>
      <c r="I121" s="36">
        <v>3.5</v>
      </c>
      <c r="J121" s="99">
        <f t="shared" si="7"/>
        <v>350000</v>
      </c>
      <c r="K121" s="140" t="s">
        <v>45</v>
      </c>
      <c r="L121" s="108">
        <v>1000</v>
      </c>
    </row>
    <row r="122" spans="1:12" ht="15.75" customHeight="1">
      <c r="A122" s="40"/>
      <c r="B122" s="35"/>
      <c r="C122" s="29"/>
      <c r="D122" s="30"/>
      <c r="E122" s="30"/>
      <c r="F122" s="30">
        <v>1.7</v>
      </c>
      <c r="H122" s="109"/>
      <c r="I122" s="36">
        <v>4</v>
      </c>
      <c r="J122" s="99">
        <f t="shared" si="7"/>
        <v>400000</v>
      </c>
      <c r="K122" s="140" t="s">
        <v>46</v>
      </c>
      <c r="L122" s="108">
        <v>1600</v>
      </c>
    </row>
    <row r="123" spans="1:12" ht="15.75" customHeight="1">
      <c r="A123" s="40"/>
      <c r="B123" s="35"/>
      <c r="C123" s="29"/>
      <c r="D123" s="30"/>
      <c r="E123" s="30"/>
      <c r="F123" s="30">
        <v>1.7</v>
      </c>
      <c r="H123" s="109"/>
      <c r="I123" s="36">
        <v>5</v>
      </c>
      <c r="J123" s="99">
        <f t="shared" si="7"/>
        <v>500000</v>
      </c>
      <c r="K123" s="140" t="s">
        <v>47</v>
      </c>
      <c r="L123" s="108">
        <v>2000</v>
      </c>
    </row>
    <row r="124" spans="2:12" ht="15.75" customHeight="1" thickBot="1">
      <c r="B124" s="35"/>
      <c r="C124" s="29"/>
      <c r="D124" s="30"/>
      <c r="E124" s="30"/>
      <c r="F124" s="30">
        <v>1.7</v>
      </c>
      <c r="H124" s="109"/>
      <c r="I124" s="36">
        <v>14</v>
      </c>
      <c r="J124" s="99">
        <f t="shared" si="7"/>
        <v>1400000</v>
      </c>
      <c r="K124" s="142" t="s">
        <v>48</v>
      </c>
      <c r="L124" s="110">
        <v>2400</v>
      </c>
    </row>
    <row r="125" spans="1:11" ht="12.75" hidden="1">
      <c r="A125" s="17"/>
      <c r="B125" s="17"/>
      <c r="K125" s="112"/>
    </row>
    <row r="126" spans="1:11" ht="12.75" hidden="1">
      <c r="A126" s="17"/>
      <c r="B126" s="17"/>
      <c r="C126" s="3">
        <v>420000</v>
      </c>
      <c r="F126" s="9" t="s">
        <v>49</v>
      </c>
      <c r="H126" s="113" t="s">
        <v>50</v>
      </c>
      <c r="J126" s="113" t="s">
        <v>50</v>
      </c>
      <c r="K126" s="114"/>
    </row>
    <row r="127" spans="1:11" ht="12.75" hidden="1">
      <c r="A127" s="17"/>
      <c r="B127" s="17"/>
      <c r="C127" s="3">
        <v>420000</v>
      </c>
      <c r="F127" s="9" t="s">
        <v>49</v>
      </c>
      <c r="H127" s="113" t="s">
        <v>51</v>
      </c>
      <c r="J127" s="113" t="s">
        <v>51</v>
      </c>
      <c r="K127" s="114"/>
    </row>
    <row r="128" spans="1:11" ht="12.75" hidden="1">
      <c r="A128" s="17"/>
      <c r="B128" s="17"/>
      <c r="C128" s="3">
        <v>50000</v>
      </c>
      <c r="F128" s="9" t="s">
        <v>49</v>
      </c>
      <c r="H128" s="113" t="s">
        <v>52</v>
      </c>
      <c r="J128" s="113" t="s">
        <v>52</v>
      </c>
      <c r="K128" s="114"/>
    </row>
    <row r="129" spans="1:11" ht="12.75" hidden="1">
      <c r="A129" s="17"/>
      <c r="B129" s="17"/>
      <c r="H129" s="115" t="s">
        <v>53</v>
      </c>
      <c r="I129" s="34"/>
      <c r="J129" s="115" t="s">
        <v>53</v>
      </c>
      <c r="K129" s="116"/>
    </row>
    <row r="130" spans="1:11" ht="12.75" hidden="1">
      <c r="A130" s="17"/>
      <c r="B130" s="17"/>
      <c r="H130" s="115"/>
      <c r="I130" s="34"/>
      <c r="J130" s="115"/>
      <c r="K130" s="116"/>
    </row>
    <row r="131" spans="1:11" ht="12.75" hidden="1">
      <c r="A131" s="17"/>
      <c r="B131" s="17"/>
      <c r="H131" s="111">
        <v>70000000</v>
      </c>
      <c r="J131" s="111">
        <f>+'[1]Premios 2015-Real'!AV168</f>
        <v>72000000</v>
      </c>
      <c r="K131" s="119"/>
    </row>
    <row r="132" spans="1:11" ht="12.75" hidden="1">
      <c r="A132" s="17"/>
      <c r="B132" s="17"/>
      <c r="H132" s="111">
        <v>70000000</v>
      </c>
      <c r="J132" s="111">
        <f>+'[1]Premios 2015-Real'!AV169</f>
        <v>71000000</v>
      </c>
      <c r="K132" s="119"/>
    </row>
    <row r="133" spans="1:11" ht="12.75" hidden="1">
      <c r="A133" s="17"/>
      <c r="B133" s="17"/>
      <c r="H133" s="111">
        <v>70000000</v>
      </c>
      <c r="J133" s="111">
        <f>+'[1]Premios 2015-Real'!AV170</f>
        <v>71500000</v>
      </c>
      <c r="K133" s="119"/>
    </row>
    <row r="134" spans="1:11" ht="12.75" hidden="1">
      <c r="A134" s="17"/>
      <c r="B134" s="17"/>
      <c r="H134" s="117">
        <f>SUM(H131:H133)</f>
        <v>210000000</v>
      </c>
      <c r="J134" s="117">
        <f>SUM(J131:J133)</f>
        <v>214500000</v>
      </c>
      <c r="K134" s="120"/>
    </row>
    <row r="135" spans="1:11" ht="12.75" hidden="1">
      <c r="A135" s="17"/>
      <c r="B135" s="17"/>
      <c r="H135" s="111"/>
      <c r="J135" s="118"/>
      <c r="K135" s="119"/>
    </row>
    <row r="136" spans="1:11" ht="12.75" hidden="1">
      <c r="A136" s="17"/>
      <c r="B136" s="17"/>
      <c r="H136" s="118" t="s">
        <v>54</v>
      </c>
      <c r="J136" s="118" t="s">
        <v>54</v>
      </c>
      <c r="K136" s="119"/>
    </row>
    <row r="137" spans="1:11" ht="12.75" hidden="1">
      <c r="A137" s="17"/>
      <c r="B137" s="17"/>
      <c r="H137" s="111">
        <v>22500000</v>
      </c>
      <c r="J137" s="111">
        <v>22500000</v>
      </c>
      <c r="K137" s="119"/>
    </row>
    <row r="138" spans="1:11" ht="12.75" hidden="1">
      <c r="A138" s="17"/>
      <c r="B138" s="17"/>
      <c r="H138" s="111">
        <v>22500000</v>
      </c>
      <c r="J138" s="111">
        <v>22500000</v>
      </c>
      <c r="K138" s="119"/>
    </row>
    <row r="139" spans="1:11" ht="12.75" hidden="1">
      <c r="A139" s="17"/>
      <c r="B139" s="17"/>
      <c r="H139" s="111">
        <v>22500000</v>
      </c>
      <c r="J139" s="111">
        <v>22500000</v>
      </c>
      <c r="K139" s="119"/>
    </row>
    <row r="140" spans="1:11" ht="12.75" hidden="1">
      <c r="A140" s="17"/>
      <c r="B140" s="17"/>
      <c r="H140" s="117">
        <f>SUM(H137:H139)</f>
        <v>67500000</v>
      </c>
      <c r="J140" s="117">
        <f>SUM(J137:J139)</f>
        <v>67500000</v>
      </c>
      <c r="K140" s="120"/>
    </row>
    <row r="141" spans="1:11" ht="12.75" hidden="1">
      <c r="A141" s="17"/>
      <c r="B141" s="17"/>
      <c r="H141" s="121"/>
      <c r="J141" s="121"/>
      <c r="K141" s="120"/>
    </row>
    <row r="142" spans="1:11" ht="12.75" hidden="1">
      <c r="A142" s="17"/>
      <c r="B142" s="17"/>
      <c r="I142" s="122" t="e">
        <f>+#REF!/H140</f>
        <v>#REF!</v>
      </c>
      <c r="K142" s="120"/>
    </row>
    <row r="143" spans="1:11" ht="12.75" hidden="1">
      <c r="A143" s="17"/>
      <c r="B143" s="17"/>
      <c r="K143" s="119"/>
    </row>
    <row r="144" spans="1:11" ht="12.75" hidden="1">
      <c r="A144" s="17"/>
      <c r="B144" s="17"/>
      <c r="K144" s="123"/>
    </row>
    <row r="145" spans="1:2" ht="13.5" thickTop="1">
      <c r="A145" s="17"/>
      <c r="B145" s="17"/>
    </row>
    <row r="146" spans="1:2" ht="12.75">
      <c r="A146" s="17"/>
      <c r="B146" s="17"/>
    </row>
    <row r="147" spans="1:2" ht="12.75">
      <c r="A147" s="17"/>
      <c r="B147" s="17"/>
    </row>
    <row r="148" spans="1:2" ht="12.75">
      <c r="A148" s="17"/>
      <c r="B148" s="17"/>
    </row>
    <row r="149" spans="1:2" ht="12.75">
      <c r="A149" s="17"/>
      <c r="B149" s="17"/>
    </row>
    <row r="150" spans="1:2" ht="12.75">
      <c r="A150" s="17"/>
      <c r="B150" s="17"/>
    </row>
    <row r="151" spans="1:2" ht="12.75">
      <c r="A151" s="17"/>
      <c r="B151" s="17"/>
    </row>
    <row r="152" spans="1:2" ht="12.75">
      <c r="A152" s="17"/>
      <c r="B152" s="17"/>
    </row>
    <row r="153" spans="1:2" ht="12.75">
      <c r="A153" s="17"/>
      <c r="B153" s="17"/>
    </row>
    <row r="154" spans="1:2" ht="12.75">
      <c r="A154" s="17"/>
      <c r="B154" s="17"/>
    </row>
    <row r="155" spans="1:2" ht="12.75">
      <c r="A155" s="17"/>
      <c r="B155" s="17"/>
    </row>
    <row r="156" spans="1:2" ht="12.75">
      <c r="A156" s="17"/>
      <c r="B156" s="17"/>
    </row>
    <row r="157" spans="1:2" ht="12.75">
      <c r="A157" s="17"/>
      <c r="B157" s="17"/>
    </row>
    <row r="158" spans="1:2" ht="12.75">
      <c r="A158" s="17"/>
      <c r="B158" s="17"/>
    </row>
    <row r="159" spans="1:2" ht="12.75">
      <c r="A159" s="17"/>
      <c r="B159" s="17"/>
    </row>
    <row r="160" spans="1:2" ht="12.75">
      <c r="A160" s="17"/>
      <c r="B160" s="17"/>
    </row>
    <row r="161" spans="1:2" ht="12.75">
      <c r="A161" s="17"/>
      <c r="B161" s="17"/>
    </row>
    <row r="162" spans="1:2" ht="12.75">
      <c r="A162" s="17"/>
      <c r="B162" s="17"/>
    </row>
    <row r="163" spans="1:2" ht="12.75">
      <c r="A163" s="17"/>
      <c r="B163" s="17"/>
    </row>
    <row r="164" spans="1:2" ht="12.75">
      <c r="A164" s="17"/>
      <c r="B164" s="17"/>
    </row>
    <row r="165" spans="1:2" ht="12.75">
      <c r="A165" s="17"/>
      <c r="B165" s="17"/>
    </row>
    <row r="166" spans="1:2" ht="12.75">
      <c r="A166" s="17"/>
      <c r="B166" s="17"/>
    </row>
    <row r="167" spans="1:2" ht="12.75">
      <c r="A167" s="17"/>
      <c r="B167" s="17"/>
    </row>
    <row r="168" spans="1:2" ht="12.75">
      <c r="A168" s="17"/>
      <c r="B168" s="17"/>
    </row>
    <row r="169" spans="1:2" ht="12.75">
      <c r="A169" s="17"/>
      <c r="B169" s="17"/>
    </row>
    <row r="170" spans="1:2" ht="12.75">
      <c r="A170" s="17"/>
      <c r="B170" s="17"/>
    </row>
    <row r="171" spans="1:2" ht="12.75">
      <c r="A171" s="17"/>
      <c r="B171" s="17"/>
    </row>
    <row r="172" spans="1:2" ht="12.75">
      <c r="A172" s="17"/>
      <c r="B172" s="17"/>
    </row>
    <row r="173" spans="1:2" ht="12.75">
      <c r="A173" s="17"/>
      <c r="B173" s="17"/>
    </row>
    <row r="174" spans="1:2" ht="12.75">
      <c r="A174" s="17"/>
      <c r="B174" s="17"/>
    </row>
    <row r="175" spans="1:2" ht="12.75">
      <c r="A175" s="17"/>
      <c r="B175" s="17"/>
    </row>
    <row r="176" spans="1:2" ht="12.75">
      <c r="A176" s="17"/>
      <c r="B176" s="17"/>
    </row>
    <row r="177" spans="1:2" ht="12.75">
      <c r="A177" s="17"/>
      <c r="B177" s="17"/>
    </row>
    <row r="178" spans="1:2" ht="12.75">
      <c r="A178" s="17"/>
      <c r="B178" s="17"/>
    </row>
    <row r="179" spans="1:2" ht="12.75">
      <c r="A179" s="17"/>
      <c r="B179" s="17"/>
    </row>
    <row r="180" spans="1:2" ht="12.75">
      <c r="A180" s="17"/>
      <c r="B180" s="17"/>
    </row>
    <row r="181" spans="1:2" ht="12.75">
      <c r="A181" s="17"/>
      <c r="B181" s="17"/>
    </row>
    <row r="182" spans="1:2" ht="12.75">
      <c r="A182" s="17"/>
      <c r="B182" s="17"/>
    </row>
    <row r="183" spans="1:2" ht="12.75">
      <c r="A183" s="17"/>
      <c r="B183" s="17"/>
    </row>
    <row r="184" spans="1:2" ht="12.75">
      <c r="A184" s="17"/>
      <c r="B184" s="17"/>
    </row>
    <row r="185" spans="1:2" ht="12.75">
      <c r="A185" s="17"/>
      <c r="B185" s="17"/>
    </row>
    <row r="186" spans="1:2" ht="12.75">
      <c r="A186" s="17"/>
      <c r="B186" s="17"/>
    </row>
    <row r="187" spans="1:2" ht="12.75">
      <c r="A187" s="17"/>
      <c r="B187" s="17"/>
    </row>
    <row r="188" spans="1:2" ht="12.75">
      <c r="A188" s="17"/>
      <c r="B188" s="17"/>
    </row>
    <row r="189" spans="1:2" ht="12.75">
      <c r="A189" s="17"/>
      <c r="B189" s="17"/>
    </row>
    <row r="190" spans="1:2" ht="12.75">
      <c r="A190" s="17"/>
      <c r="B190" s="17"/>
    </row>
    <row r="191" spans="1:2" ht="12.75">
      <c r="A191" s="17"/>
      <c r="B191" s="17"/>
    </row>
    <row r="192" spans="1:2" ht="12.75">
      <c r="A192" s="17"/>
      <c r="B192" s="17"/>
    </row>
    <row r="193" spans="1:2" ht="12.75">
      <c r="A193" s="17"/>
      <c r="B193" s="17"/>
    </row>
    <row r="194" spans="1:2" ht="12.75">
      <c r="A194" s="17"/>
      <c r="B194" s="17"/>
    </row>
    <row r="195" spans="1:2" ht="12.75">
      <c r="A195" s="17"/>
      <c r="B195" s="17"/>
    </row>
    <row r="196" spans="1:2" ht="12.75">
      <c r="A196" s="17"/>
      <c r="B196" s="17"/>
    </row>
    <row r="197" spans="1:2" ht="12.75">
      <c r="A197" s="17"/>
      <c r="B197" s="17"/>
    </row>
    <row r="198" spans="1:2" ht="12.75">
      <c r="A198" s="17"/>
      <c r="B198" s="17"/>
    </row>
    <row r="199" spans="1:2" ht="12.75">
      <c r="A199" s="17"/>
      <c r="B199" s="17"/>
    </row>
    <row r="200" spans="1:2" ht="12.75">
      <c r="A200" s="17"/>
      <c r="B200" s="17"/>
    </row>
    <row r="201" spans="1:2" ht="12.75">
      <c r="A201" s="17"/>
      <c r="B201" s="17"/>
    </row>
    <row r="202" spans="1:2" ht="12.75">
      <c r="A202" s="17"/>
      <c r="B202" s="17"/>
    </row>
    <row r="203" spans="1:2" ht="12.75">
      <c r="A203" s="17"/>
      <c r="B203" s="17"/>
    </row>
    <row r="204" spans="1:2" ht="12.75">
      <c r="A204" s="17"/>
      <c r="B204" s="17"/>
    </row>
    <row r="205" spans="1:2" ht="12.75">
      <c r="A205" s="17"/>
      <c r="B205" s="17"/>
    </row>
    <row r="206" spans="1:2" ht="12.75">
      <c r="A206" s="17"/>
      <c r="B206" s="17"/>
    </row>
    <row r="207" spans="1:2" ht="12.75">
      <c r="A207" s="17"/>
      <c r="B207" s="17"/>
    </row>
    <row r="208" spans="1:2" ht="12.75">
      <c r="A208" s="17"/>
      <c r="B208" s="17"/>
    </row>
    <row r="209" spans="1:2" ht="12.75">
      <c r="A209" s="17"/>
      <c r="B209" s="17"/>
    </row>
    <row r="210" spans="1:2" ht="12.75">
      <c r="A210" s="17"/>
      <c r="B210" s="17"/>
    </row>
    <row r="211" spans="1:2" ht="12.75">
      <c r="A211" s="17"/>
      <c r="B211" s="17"/>
    </row>
    <row r="212" spans="1:2" ht="12.75">
      <c r="A212" s="17"/>
      <c r="B212" s="17"/>
    </row>
    <row r="213" spans="1:2" ht="12.75">
      <c r="A213" s="17"/>
      <c r="B213" s="17"/>
    </row>
    <row r="214" spans="1:2" ht="12.75">
      <c r="A214" s="17"/>
      <c r="B214" s="17"/>
    </row>
    <row r="215" spans="1:2" ht="12.75">
      <c r="A215" s="17"/>
      <c r="B215" s="17"/>
    </row>
    <row r="216" spans="1:2" ht="12.75">
      <c r="A216" s="17"/>
      <c r="B216" s="17"/>
    </row>
    <row r="217" spans="1:2" ht="12.75">
      <c r="A217" s="17"/>
      <c r="B217" s="17"/>
    </row>
    <row r="218" spans="1:2" ht="12.75">
      <c r="A218" s="17"/>
      <c r="B218" s="17"/>
    </row>
    <row r="219" spans="1:2" ht="12.75">
      <c r="A219" s="17"/>
      <c r="B219" s="17"/>
    </row>
    <row r="220" spans="1:2" ht="12.75">
      <c r="A220" s="17"/>
      <c r="B220" s="17"/>
    </row>
    <row r="221" spans="1:2" ht="12.75">
      <c r="A221" s="17"/>
      <c r="B221" s="17"/>
    </row>
    <row r="222" spans="1:2" ht="12.75">
      <c r="A222" s="17"/>
      <c r="B222" s="17"/>
    </row>
    <row r="223" spans="1:2" ht="12.75">
      <c r="A223" s="17"/>
      <c r="B223" s="17"/>
    </row>
    <row r="224" spans="1:2" ht="12.75">
      <c r="A224" s="17"/>
      <c r="B224" s="17"/>
    </row>
    <row r="225" spans="1:2" ht="12.75">
      <c r="A225" s="17"/>
      <c r="B225" s="17"/>
    </row>
    <row r="226" spans="1:2" ht="12.75">
      <c r="A226" s="17"/>
      <c r="B226" s="17"/>
    </row>
    <row r="227" spans="1:2" ht="12.75">
      <c r="A227" s="17"/>
      <c r="B227" s="17"/>
    </row>
    <row r="228" spans="1:2" ht="12.75">
      <c r="A228" s="17"/>
      <c r="B228" s="17"/>
    </row>
    <row r="229" spans="1:2" ht="12.75">
      <c r="A229" s="17"/>
      <c r="B229" s="17"/>
    </row>
    <row r="230" spans="1:2" ht="12.75">
      <c r="A230" s="17"/>
      <c r="B230" s="17"/>
    </row>
    <row r="231" spans="1:2" ht="12.75">
      <c r="A231" s="17"/>
      <c r="B231" s="17"/>
    </row>
    <row r="232" spans="1:2" ht="12.75">
      <c r="A232" s="17"/>
      <c r="B232" s="17"/>
    </row>
    <row r="233" spans="1:2" ht="12.75">
      <c r="A233" s="17"/>
      <c r="B233" s="17"/>
    </row>
    <row r="234" spans="1:2" ht="12.75">
      <c r="A234" s="17"/>
      <c r="B234" s="17"/>
    </row>
    <row r="235" spans="1:2" ht="12.75">
      <c r="A235" s="17"/>
      <c r="B235" s="17"/>
    </row>
    <row r="236" spans="1:2" ht="12.75">
      <c r="A236" s="17"/>
      <c r="B236" s="17"/>
    </row>
    <row r="237" spans="1:2" ht="12.75">
      <c r="A237" s="17"/>
      <c r="B237" s="17"/>
    </row>
    <row r="238" spans="1:2" ht="12.75">
      <c r="A238" s="17"/>
      <c r="B238" s="17"/>
    </row>
    <row r="239" spans="1:2" ht="12.75">
      <c r="A239" s="17"/>
      <c r="B239" s="17"/>
    </row>
    <row r="240" spans="1:2" ht="12.75">
      <c r="A240" s="17"/>
      <c r="B240" s="17"/>
    </row>
    <row r="241" spans="1:2" ht="12.75">
      <c r="A241" s="17"/>
      <c r="B241" s="17"/>
    </row>
    <row r="242" spans="1:2" ht="12.75">
      <c r="A242" s="17"/>
      <c r="B242" s="17"/>
    </row>
    <row r="243" spans="1:2" ht="12.75">
      <c r="A243" s="17"/>
      <c r="B243" s="17"/>
    </row>
    <row r="244" spans="1:2" ht="12.75">
      <c r="A244" s="17"/>
      <c r="B244" s="17"/>
    </row>
    <row r="245" spans="1:2" ht="12.75">
      <c r="A245" s="17"/>
      <c r="B245" s="17"/>
    </row>
    <row r="246" spans="1:2" ht="12.75">
      <c r="A246" s="17"/>
      <c r="B246" s="17"/>
    </row>
    <row r="247" spans="1:2" ht="12.75">
      <c r="A247" s="17"/>
      <c r="B247" s="17"/>
    </row>
    <row r="248" spans="1:2" ht="12.75">
      <c r="A248" s="17"/>
      <c r="B248" s="17"/>
    </row>
    <row r="249" spans="1:2" ht="12.75">
      <c r="A249" s="17"/>
      <c r="B249" s="17"/>
    </row>
    <row r="250" spans="1:2" ht="12.75">
      <c r="A250" s="17"/>
      <c r="B250" s="17"/>
    </row>
    <row r="251" spans="1:2" ht="12.75">
      <c r="A251" s="17"/>
      <c r="B251" s="17"/>
    </row>
    <row r="252" spans="1:2" ht="12.75">
      <c r="A252" s="17"/>
      <c r="B252" s="17"/>
    </row>
    <row r="253" spans="1:2" ht="12.75">
      <c r="A253" s="17"/>
      <c r="B253" s="17"/>
    </row>
    <row r="254" spans="1:2" ht="12.75">
      <c r="A254" s="17"/>
      <c r="B254" s="17"/>
    </row>
    <row r="255" spans="1:2" ht="12.75">
      <c r="A255" s="17"/>
      <c r="B255" s="17"/>
    </row>
    <row r="256" spans="1:2" ht="12.75">
      <c r="A256" s="17"/>
      <c r="B256" s="17"/>
    </row>
    <row r="257" spans="1:2" ht="12.75">
      <c r="A257" s="17"/>
      <c r="B257" s="17"/>
    </row>
    <row r="258" spans="1:2" ht="12.75">
      <c r="A258" s="17"/>
      <c r="B258" s="17"/>
    </row>
    <row r="259" spans="1:2" ht="12.75">
      <c r="A259" s="17"/>
      <c r="B259" s="17"/>
    </row>
    <row r="260" spans="1:2" ht="12.75">
      <c r="A260" s="17"/>
      <c r="B260" s="17"/>
    </row>
    <row r="261" spans="1:2" ht="12.75">
      <c r="A261" s="17"/>
      <c r="B261" s="17"/>
    </row>
    <row r="262" spans="1:2" ht="12.75">
      <c r="A262" s="17"/>
      <c r="B262" s="17"/>
    </row>
    <row r="263" spans="1:2" ht="12.75">
      <c r="A263" s="17"/>
      <c r="B263" s="17"/>
    </row>
    <row r="264" spans="1:2" ht="12.75">
      <c r="A264" s="17"/>
      <c r="B264" s="17"/>
    </row>
    <row r="265" spans="1:2" ht="12.75">
      <c r="A265" s="17"/>
      <c r="B265" s="17"/>
    </row>
    <row r="266" spans="1:2" ht="12.75">
      <c r="A266" s="17"/>
      <c r="B266" s="17"/>
    </row>
    <row r="267" spans="1:2" ht="12.75">
      <c r="A267" s="17"/>
      <c r="B267" s="17"/>
    </row>
    <row r="268" spans="1:2" ht="12.75">
      <c r="A268" s="17"/>
      <c r="B268" s="17"/>
    </row>
    <row r="269" spans="1:2" ht="12.75">
      <c r="A269" s="17"/>
      <c r="B269" s="17"/>
    </row>
    <row r="270" spans="1:2" ht="12.75">
      <c r="A270" s="17"/>
      <c r="B270" s="17"/>
    </row>
    <row r="271" spans="1:2" ht="12.75">
      <c r="A271" s="17"/>
      <c r="B271" s="17"/>
    </row>
    <row r="272" spans="1:2" ht="12.75">
      <c r="A272" s="17"/>
      <c r="B272" s="17"/>
    </row>
    <row r="273" spans="1:2" ht="12.75">
      <c r="A273" s="17"/>
      <c r="B273" s="17"/>
    </row>
    <row r="274" spans="1:2" ht="12.75">
      <c r="A274" s="17"/>
      <c r="B274" s="17"/>
    </row>
    <row r="275" spans="1:2" ht="12.75">
      <c r="A275" s="17"/>
      <c r="B275" s="17"/>
    </row>
    <row r="276" spans="1:2" ht="12.75">
      <c r="A276" s="17"/>
      <c r="B276" s="17"/>
    </row>
    <row r="277" spans="1:2" ht="12.75">
      <c r="A277" s="17"/>
      <c r="B277" s="17"/>
    </row>
    <row r="278" spans="1:2" ht="12.75">
      <c r="A278" s="17"/>
      <c r="B278" s="17"/>
    </row>
    <row r="279" spans="1:2" ht="12.75">
      <c r="A279" s="17"/>
      <c r="B279" s="17"/>
    </row>
    <row r="280" spans="1:2" ht="12.75">
      <c r="A280" s="17"/>
      <c r="B280" s="17"/>
    </row>
    <row r="281" spans="1:2" ht="12.75">
      <c r="A281" s="17"/>
      <c r="B281" s="17"/>
    </row>
    <row r="282" spans="1:2" ht="12.75">
      <c r="A282" s="17"/>
      <c r="B282" s="17"/>
    </row>
    <row r="283" spans="1:2" ht="12.75">
      <c r="A283" s="17"/>
      <c r="B283" s="17"/>
    </row>
    <row r="284" spans="1:2" ht="12.75">
      <c r="A284" s="17"/>
      <c r="B284" s="17"/>
    </row>
    <row r="285" spans="1:2" ht="12.75">
      <c r="A285" s="17"/>
      <c r="B285" s="17"/>
    </row>
    <row r="286" spans="1:2" ht="12.75">
      <c r="A286" s="17"/>
      <c r="B286" s="17"/>
    </row>
    <row r="287" spans="1:2" ht="12.75">
      <c r="A287" s="17"/>
      <c r="B287" s="17"/>
    </row>
    <row r="288" spans="1:2" ht="12.75">
      <c r="A288" s="17"/>
      <c r="B288" s="17"/>
    </row>
    <row r="289" spans="1:2" ht="12.75">
      <c r="A289" s="17"/>
      <c r="B289" s="17"/>
    </row>
    <row r="290" spans="1:2" ht="12.75">
      <c r="A290" s="17"/>
      <c r="B290" s="17"/>
    </row>
    <row r="291" spans="1:2" ht="12.75">
      <c r="A291" s="17"/>
      <c r="B291" s="17"/>
    </row>
    <row r="292" spans="1:2" ht="12.75">
      <c r="A292" s="17"/>
      <c r="B292" s="17"/>
    </row>
    <row r="293" spans="1:2" ht="12.75">
      <c r="A293" s="17"/>
      <c r="B293" s="17"/>
    </row>
    <row r="294" spans="1:2" ht="12.75">
      <c r="A294" s="17"/>
      <c r="B294" s="17"/>
    </row>
    <row r="295" spans="1:2" ht="12.75">
      <c r="A295" s="17"/>
      <c r="B295" s="17"/>
    </row>
    <row r="296" spans="1:2" ht="12.75">
      <c r="A296" s="17"/>
      <c r="B296" s="17"/>
    </row>
    <row r="297" spans="1:2" ht="12.75">
      <c r="A297" s="17"/>
      <c r="B297" s="17"/>
    </row>
    <row r="298" spans="1:2" ht="12.75">
      <c r="A298" s="17"/>
      <c r="B298" s="17"/>
    </row>
    <row r="299" spans="1:2" ht="12.75">
      <c r="A299" s="17"/>
      <c r="B299" s="17"/>
    </row>
    <row r="300" spans="1:2" ht="12.75">
      <c r="A300" s="17"/>
      <c r="B300" s="17"/>
    </row>
    <row r="301" spans="1:2" ht="12.75">
      <c r="A301" s="17"/>
      <c r="B301" s="17"/>
    </row>
    <row r="302" spans="1:2" ht="12.75">
      <c r="A302" s="17"/>
      <c r="B302" s="17"/>
    </row>
    <row r="303" spans="1:2" ht="12.75">
      <c r="A303" s="17"/>
      <c r="B303" s="17"/>
    </row>
    <row r="304" spans="1:2" ht="12.75">
      <c r="A304" s="17"/>
      <c r="B304" s="17"/>
    </row>
    <row r="305" spans="1:2" ht="12.75">
      <c r="A305" s="17"/>
      <c r="B305" s="17"/>
    </row>
    <row r="306" spans="1:2" ht="12.75">
      <c r="A306" s="17"/>
      <c r="B306" s="17"/>
    </row>
    <row r="307" spans="1:2" ht="12.75">
      <c r="A307" s="17"/>
      <c r="B307" s="17"/>
    </row>
    <row r="308" spans="1:2" ht="12.75">
      <c r="A308" s="17"/>
      <c r="B308" s="17"/>
    </row>
    <row r="309" spans="1:2" ht="12.75">
      <c r="A309" s="17"/>
      <c r="B309" s="17"/>
    </row>
    <row r="310" spans="1:2" ht="12.75">
      <c r="A310" s="17"/>
      <c r="B310" s="17"/>
    </row>
    <row r="311" spans="1:2" ht="12.75">
      <c r="A311" s="17"/>
      <c r="B311" s="17"/>
    </row>
    <row r="312" spans="1:2" ht="12.75">
      <c r="A312" s="17"/>
      <c r="B312" s="17"/>
    </row>
    <row r="313" spans="1:2" ht="12.75">
      <c r="A313" s="17"/>
      <c r="B313" s="17"/>
    </row>
    <row r="314" spans="1:2" ht="12.75">
      <c r="A314" s="17"/>
      <c r="B314" s="17"/>
    </row>
    <row r="315" spans="1:2" ht="12.75">
      <c r="A315" s="17"/>
      <c r="B315" s="17"/>
    </row>
    <row r="316" spans="1:2" ht="12.75">
      <c r="A316" s="17"/>
      <c r="B316" s="17"/>
    </row>
    <row r="317" spans="1:2" ht="12.75">
      <c r="A317" s="17"/>
      <c r="B317" s="17"/>
    </row>
    <row r="318" spans="1:2" ht="12.75">
      <c r="A318" s="17"/>
      <c r="B318" s="17"/>
    </row>
    <row r="319" spans="1:2" ht="12.75">
      <c r="A319" s="17"/>
      <c r="B319" s="17"/>
    </row>
    <row r="320" spans="1:2" ht="12.75">
      <c r="A320" s="17"/>
      <c r="B320" s="17"/>
    </row>
    <row r="321" spans="1:2" ht="12.75">
      <c r="A321" s="17"/>
      <c r="B321" s="17"/>
    </row>
    <row r="322" spans="1:2" ht="12.75">
      <c r="A322" s="17"/>
      <c r="B322" s="17"/>
    </row>
    <row r="323" spans="1:2" ht="12.75">
      <c r="A323" s="17"/>
      <c r="B323" s="17"/>
    </row>
    <row r="324" spans="1:2" ht="12.75">
      <c r="A324" s="17"/>
      <c r="B324" s="17"/>
    </row>
    <row r="325" spans="1:2" ht="12.75">
      <c r="A325" s="17"/>
      <c r="B325" s="17"/>
    </row>
    <row r="326" spans="1:2" ht="12.75">
      <c r="A326" s="17"/>
      <c r="B326" s="17"/>
    </row>
    <row r="327" spans="1:2" ht="12.75">
      <c r="A327" s="17"/>
      <c r="B327" s="17"/>
    </row>
    <row r="328" spans="1:2" ht="12.75">
      <c r="A328" s="17"/>
      <c r="B328" s="17"/>
    </row>
    <row r="329" spans="1:2" ht="12.75">
      <c r="A329" s="17"/>
      <c r="B329" s="17"/>
    </row>
    <row r="330" spans="1:2" ht="12.75">
      <c r="A330" s="17"/>
      <c r="B330" s="17"/>
    </row>
    <row r="331" spans="1:2" ht="12.75">
      <c r="A331" s="17"/>
      <c r="B331" s="17"/>
    </row>
    <row r="332" spans="1:2" ht="12.75">
      <c r="A332" s="17"/>
      <c r="B332" s="17"/>
    </row>
    <row r="333" spans="1:2" ht="12.75">
      <c r="A333" s="17"/>
      <c r="B333" s="17"/>
    </row>
    <row r="334" spans="1:2" ht="12.75">
      <c r="A334" s="17"/>
      <c r="B334" s="17"/>
    </row>
    <row r="335" spans="1:2" ht="12.75">
      <c r="A335" s="17"/>
      <c r="B335" s="17"/>
    </row>
    <row r="336" spans="1:2" ht="12.75">
      <c r="A336" s="17"/>
      <c r="B336" s="17"/>
    </row>
    <row r="337" spans="1:2" ht="12.75">
      <c r="A337" s="17"/>
      <c r="B337" s="17"/>
    </row>
    <row r="338" spans="1:2" ht="12.75">
      <c r="A338" s="17"/>
      <c r="B338" s="17"/>
    </row>
    <row r="339" spans="1:2" ht="12.75">
      <c r="A339" s="17"/>
      <c r="B339" s="17"/>
    </row>
    <row r="340" spans="1:2" ht="12.75">
      <c r="A340" s="17"/>
      <c r="B340" s="17"/>
    </row>
    <row r="341" spans="1:2" ht="12.75">
      <c r="A341" s="17"/>
      <c r="B341" s="17"/>
    </row>
    <row r="342" spans="1:2" ht="12.75">
      <c r="A342" s="17"/>
      <c r="B342" s="17"/>
    </row>
    <row r="343" spans="1:2" ht="12.75">
      <c r="A343" s="17"/>
      <c r="B343" s="17"/>
    </row>
    <row r="344" spans="1:2" ht="12.75">
      <c r="A344" s="17"/>
      <c r="B344" s="17"/>
    </row>
    <row r="345" spans="1:2" ht="12.75">
      <c r="A345" s="17"/>
      <c r="B345" s="17"/>
    </row>
    <row r="346" spans="1:2" ht="12.75">
      <c r="A346" s="17"/>
      <c r="B346" s="17"/>
    </row>
    <row r="347" spans="1:2" ht="12.75">
      <c r="A347" s="17"/>
      <c r="B347" s="17"/>
    </row>
    <row r="348" spans="1:2" ht="12.75">
      <c r="A348" s="17"/>
      <c r="B348" s="17"/>
    </row>
    <row r="349" spans="1:2" ht="12.75">
      <c r="A349" s="17"/>
      <c r="B349" s="17"/>
    </row>
    <row r="350" spans="1:2" ht="12.75">
      <c r="A350" s="17"/>
      <c r="B350" s="17"/>
    </row>
    <row r="351" spans="1:2" ht="12.75">
      <c r="A351" s="17"/>
      <c r="B351" s="17"/>
    </row>
    <row r="352" spans="1:2" ht="12.75">
      <c r="A352" s="17"/>
      <c r="B352" s="17"/>
    </row>
    <row r="353" spans="1:2" ht="12.75">
      <c r="A353" s="17"/>
      <c r="B353" s="17"/>
    </row>
    <row r="354" spans="1:2" ht="12.75">
      <c r="A354" s="17"/>
      <c r="B354" s="17"/>
    </row>
    <row r="355" spans="1:2" ht="12.75">
      <c r="A355" s="17"/>
      <c r="B355" s="17"/>
    </row>
    <row r="356" spans="1:2" ht="12.75">
      <c r="A356" s="17"/>
      <c r="B356" s="17"/>
    </row>
    <row r="357" spans="1:2" ht="12.75">
      <c r="A357" s="17"/>
      <c r="B357" s="17"/>
    </row>
    <row r="358" spans="1:2" ht="12.75">
      <c r="A358" s="17"/>
      <c r="B358" s="17"/>
    </row>
    <row r="359" spans="1:2" ht="12.75">
      <c r="A359" s="17"/>
      <c r="B359" s="17"/>
    </row>
    <row r="360" spans="1:2" ht="12.75">
      <c r="A360" s="17"/>
      <c r="B360" s="17"/>
    </row>
    <row r="361" spans="1:2" ht="12.75">
      <c r="A361" s="17"/>
      <c r="B361" s="17"/>
    </row>
    <row r="362" spans="1:2" ht="12.75">
      <c r="A362" s="17"/>
      <c r="B362" s="17"/>
    </row>
    <row r="363" spans="1:2" ht="12.75">
      <c r="A363" s="17"/>
      <c r="B363" s="17"/>
    </row>
    <row r="364" spans="1:2" ht="12.75">
      <c r="A364" s="17"/>
      <c r="B364" s="17"/>
    </row>
    <row r="365" spans="1:2" ht="12.75">
      <c r="A365" s="17"/>
      <c r="B365" s="17"/>
    </row>
    <row r="366" spans="1:2" ht="12.75">
      <c r="A366" s="17"/>
      <c r="B366" s="17"/>
    </row>
    <row r="367" spans="1:2" ht="12.75">
      <c r="A367" s="17"/>
      <c r="B367" s="17"/>
    </row>
    <row r="368" spans="1:2" ht="12.75">
      <c r="A368" s="17"/>
      <c r="B368" s="17"/>
    </row>
    <row r="369" spans="1:2" ht="12.75">
      <c r="A369" s="17"/>
      <c r="B369" s="17"/>
    </row>
    <row r="370" spans="1:2" ht="12.75">
      <c r="A370" s="17"/>
      <c r="B370" s="17"/>
    </row>
    <row r="371" spans="1:2" ht="12.75">
      <c r="A371" s="17"/>
      <c r="B371" s="17"/>
    </row>
    <row r="372" spans="1:2" ht="12.75">
      <c r="A372" s="17"/>
      <c r="B372" s="17"/>
    </row>
    <row r="373" spans="1:2" ht="12.75">
      <c r="A373" s="17"/>
      <c r="B373" s="17"/>
    </row>
    <row r="374" spans="1:2" ht="12.75">
      <c r="A374" s="17"/>
      <c r="B374" s="17"/>
    </row>
    <row r="375" spans="1:2" ht="12.75">
      <c r="A375" s="17"/>
      <c r="B375" s="17"/>
    </row>
    <row r="376" spans="1:2" ht="12.75">
      <c r="A376" s="17"/>
      <c r="B376" s="17"/>
    </row>
    <row r="377" spans="1:2" ht="12.75">
      <c r="A377" s="17"/>
      <c r="B377" s="17"/>
    </row>
    <row r="378" spans="1:2" ht="12.75">
      <c r="A378" s="17"/>
      <c r="B378" s="17"/>
    </row>
    <row r="379" spans="1:2" ht="12.75">
      <c r="A379" s="17"/>
      <c r="B379" s="17"/>
    </row>
    <row r="380" spans="1:2" ht="12.75">
      <c r="A380" s="17"/>
      <c r="B380" s="17"/>
    </row>
    <row r="381" spans="1:2" ht="12.75">
      <c r="A381" s="17"/>
      <c r="B381" s="17"/>
    </row>
    <row r="382" spans="1:2" ht="12.75">
      <c r="A382" s="17"/>
      <c r="B382" s="17"/>
    </row>
    <row r="383" spans="1:2" ht="12.75">
      <c r="A383" s="17"/>
      <c r="B383" s="17"/>
    </row>
    <row r="384" spans="1:2" ht="12.75">
      <c r="A384" s="17"/>
      <c r="B384" s="17"/>
    </row>
    <row r="385" spans="1:2" ht="12.75">
      <c r="A385" s="17"/>
      <c r="B385" s="17"/>
    </row>
    <row r="386" spans="1:2" ht="12.75">
      <c r="A386" s="17"/>
      <c r="B386" s="17"/>
    </row>
    <row r="387" spans="1:2" ht="12.75">
      <c r="A387" s="17"/>
      <c r="B387" s="17"/>
    </row>
    <row r="388" spans="1:2" ht="12.75">
      <c r="A388" s="17"/>
      <c r="B388" s="17"/>
    </row>
    <row r="389" spans="1:2" ht="12.75">
      <c r="A389" s="17"/>
      <c r="B389" s="17"/>
    </row>
    <row r="390" spans="1:2" ht="12.75">
      <c r="A390" s="17"/>
      <c r="B390" s="17"/>
    </row>
    <row r="391" spans="1:2" ht="12.75">
      <c r="A391" s="17"/>
      <c r="B391" s="17"/>
    </row>
    <row r="392" spans="1:2" ht="12.75">
      <c r="A392" s="17"/>
      <c r="B392" s="17"/>
    </row>
    <row r="393" spans="1:2" ht="12.75">
      <c r="A393" s="17"/>
      <c r="B393" s="17"/>
    </row>
    <row r="394" spans="1:2" ht="12.75">
      <c r="A394" s="17"/>
      <c r="B394" s="17"/>
    </row>
    <row r="395" spans="1:2" ht="12.75">
      <c r="A395" s="17"/>
      <c r="B395" s="17"/>
    </row>
    <row r="396" spans="1:2" ht="12.75">
      <c r="A396" s="17"/>
      <c r="B396" s="17"/>
    </row>
    <row r="397" spans="1:2" ht="12.75">
      <c r="A397" s="17"/>
      <c r="B397" s="17"/>
    </row>
    <row r="398" spans="1:2" ht="12.75">
      <c r="A398" s="17"/>
      <c r="B398" s="17"/>
    </row>
    <row r="399" spans="1:2" ht="12.75">
      <c r="A399" s="17"/>
      <c r="B399" s="17"/>
    </row>
    <row r="400" spans="1:2" ht="12.75">
      <c r="A400" s="17"/>
      <c r="B400" s="17"/>
    </row>
    <row r="401" spans="1:2" ht="12.75">
      <c r="A401" s="17"/>
      <c r="B401" s="17"/>
    </row>
    <row r="402" spans="1:2" ht="12.75">
      <c r="A402" s="17"/>
      <c r="B402" s="17"/>
    </row>
    <row r="403" spans="1:2" ht="12.75">
      <c r="A403" s="17"/>
      <c r="B403" s="17"/>
    </row>
    <row r="404" spans="1:2" ht="12.75">
      <c r="A404" s="17"/>
      <c r="B404" s="17"/>
    </row>
    <row r="405" spans="1:2" ht="12.75">
      <c r="A405" s="17"/>
      <c r="B405" s="17"/>
    </row>
    <row r="406" spans="1:2" ht="12.75">
      <c r="A406" s="17"/>
      <c r="B406" s="17"/>
    </row>
    <row r="407" spans="1:2" ht="12.75">
      <c r="A407" s="17"/>
      <c r="B407" s="17"/>
    </row>
    <row r="408" spans="1:2" ht="12.75">
      <c r="A408" s="17"/>
      <c r="B408" s="17"/>
    </row>
    <row r="409" spans="1:2" ht="12.75">
      <c r="A409" s="17"/>
      <c r="B409" s="17"/>
    </row>
    <row r="410" spans="1:2" ht="12.75">
      <c r="A410" s="17"/>
      <c r="B410" s="17"/>
    </row>
    <row r="411" spans="1:2" ht="12.75">
      <c r="A411" s="17"/>
      <c r="B411" s="17"/>
    </row>
    <row r="412" spans="1:2" ht="12.75">
      <c r="A412" s="17"/>
      <c r="B412" s="17"/>
    </row>
    <row r="413" spans="1:2" ht="12.75">
      <c r="A413" s="17"/>
      <c r="B413" s="17"/>
    </row>
    <row r="414" spans="1:2" ht="12.75">
      <c r="A414" s="17"/>
      <c r="B414" s="17"/>
    </row>
    <row r="415" spans="1:2" ht="12.75">
      <c r="A415" s="17"/>
      <c r="B415" s="17"/>
    </row>
    <row r="416" spans="1:2" ht="12.75">
      <c r="A416" s="17"/>
      <c r="B416" s="17"/>
    </row>
    <row r="417" spans="1:2" ht="12.75">
      <c r="A417" s="17"/>
      <c r="B417" s="17"/>
    </row>
    <row r="418" spans="1:2" ht="12.75">
      <c r="A418" s="17"/>
      <c r="B418" s="17"/>
    </row>
    <row r="419" spans="1:2" ht="12.75">
      <c r="A419" s="17"/>
      <c r="B419" s="17"/>
    </row>
    <row r="420" spans="1:2" ht="12.75">
      <c r="A420" s="17"/>
      <c r="B420" s="17"/>
    </row>
    <row r="421" spans="1:2" ht="12.75">
      <c r="A421" s="17"/>
      <c r="B421" s="17"/>
    </row>
    <row r="422" spans="1:2" ht="12.75">
      <c r="A422" s="17"/>
      <c r="B422" s="17"/>
    </row>
    <row r="423" spans="1:2" ht="12.75">
      <c r="A423" s="17"/>
      <c r="B423" s="17"/>
    </row>
    <row r="424" spans="1:2" ht="12.75">
      <c r="A424" s="17"/>
      <c r="B424" s="17"/>
    </row>
    <row r="425" spans="1:2" ht="12.75">
      <c r="A425" s="17"/>
      <c r="B425" s="17"/>
    </row>
    <row r="426" spans="1:2" ht="12.75">
      <c r="A426" s="17"/>
      <c r="B426" s="17"/>
    </row>
    <row r="427" spans="1:2" ht="12.75">
      <c r="A427" s="17"/>
      <c r="B427" s="17"/>
    </row>
    <row r="428" spans="1:2" ht="12.75">
      <c r="A428" s="17"/>
      <c r="B428" s="17"/>
    </row>
    <row r="429" spans="1:2" ht="12.75">
      <c r="A429" s="17"/>
      <c r="B429" s="17"/>
    </row>
    <row r="430" spans="1:2" ht="12.75">
      <c r="A430" s="17"/>
      <c r="B430" s="17"/>
    </row>
    <row r="431" spans="1:2" ht="12.75">
      <c r="A431" s="17"/>
      <c r="B431" s="17"/>
    </row>
    <row r="432" spans="1:2" ht="12.75">
      <c r="A432" s="17"/>
      <c r="B432" s="17"/>
    </row>
    <row r="433" spans="1:2" ht="12.75">
      <c r="A433" s="17"/>
      <c r="B433" s="17"/>
    </row>
    <row r="434" spans="1:2" ht="12.75">
      <c r="A434" s="17"/>
      <c r="B434" s="17"/>
    </row>
    <row r="435" spans="1:2" ht="12.75">
      <c r="A435" s="17"/>
      <c r="B435" s="17"/>
    </row>
    <row r="436" spans="1:2" ht="12.75">
      <c r="A436" s="17"/>
      <c r="B436" s="17"/>
    </row>
    <row r="437" spans="1:2" ht="12.75">
      <c r="A437" s="17"/>
      <c r="B437" s="17"/>
    </row>
    <row r="438" spans="1:2" ht="12.75">
      <c r="A438" s="17"/>
      <c r="B438" s="17"/>
    </row>
    <row r="439" spans="1:2" ht="12.75">
      <c r="A439" s="17"/>
      <c r="B439" s="17"/>
    </row>
    <row r="440" spans="1:2" ht="12.75">
      <c r="A440" s="17"/>
      <c r="B440" s="17"/>
    </row>
    <row r="441" spans="1:2" ht="12.75">
      <c r="A441" s="17"/>
      <c r="B441" s="17"/>
    </row>
    <row r="442" spans="1:2" ht="12.75">
      <c r="A442" s="17"/>
      <c r="B442" s="17"/>
    </row>
    <row r="443" spans="1:2" ht="12.75">
      <c r="A443" s="17"/>
      <c r="B443" s="17"/>
    </row>
    <row r="444" spans="1:2" ht="12.75">
      <c r="A444" s="17"/>
      <c r="B444" s="17"/>
    </row>
    <row r="445" spans="1:2" ht="12.75">
      <c r="A445" s="17"/>
      <c r="B445" s="17"/>
    </row>
    <row r="446" spans="1:2" ht="12.75">
      <c r="A446" s="17"/>
      <c r="B446" s="17"/>
    </row>
    <row r="447" spans="1:2" ht="12.75">
      <c r="A447" s="17"/>
      <c r="B447" s="17"/>
    </row>
    <row r="448" spans="1:2" ht="12.75">
      <c r="A448" s="17"/>
      <c r="B448" s="17"/>
    </row>
    <row r="449" spans="1:2" ht="12.75">
      <c r="A449" s="17"/>
      <c r="B449" s="17"/>
    </row>
    <row r="450" spans="1:2" ht="12.75">
      <c r="A450" s="17"/>
      <c r="B450" s="17"/>
    </row>
    <row r="451" spans="1:2" ht="12.75">
      <c r="A451" s="17"/>
      <c r="B451" s="17"/>
    </row>
    <row r="452" spans="1:2" ht="12.75">
      <c r="A452" s="17"/>
      <c r="B452" s="17"/>
    </row>
    <row r="453" spans="1:2" ht="12.75">
      <c r="A453" s="17"/>
      <c r="B453" s="17"/>
    </row>
    <row r="454" spans="1:2" ht="12.75">
      <c r="A454" s="17"/>
      <c r="B454" s="17"/>
    </row>
    <row r="455" spans="1:2" ht="12.75">
      <c r="A455" s="17"/>
      <c r="B455" s="17"/>
    </row>
    <row r="456" spans="1:2" ht="12.75">
      <c r="A456" s="17"/>
      <c r="B456" s="17"/>
    </row>
    <row r="457" spans="1:2" ht="12.75">
      <c r="A457" s="17"/>
      <c r="B457" s="17"/>
    </row>
    <row r="458" spans="1:2" ht="12.75">
      <c r="A458" s="17"/>
      <c r="B458" s="17"/>
    </row>
    <row r="459" spans="1:2" ht="12.75">
      <c r="A459" s="17"/>
      <c r="B459" s="17"/>
    </row>
    <row r="460" spans="1:2" ht="12.75">
      <c r="A460" s="17"/>
      <c r="B460" s="17"/>
    </row>
    <row r="461" spans="1:2" ht="12.75">
      <c r="A461" s="17"/>
      <c r="B461" s="17"/>
    </row>
    <row r="462" spans="1:2" ht="12.75">
      <c r="A462" s="17"/>
      <c r="B462" s="17"/>
    </row>
    <row r="463" spans="1:2" ht="12.75">
      <c r="A463" s="17"/>
      <c r="B463" s="17"/>
    </row>
    <row r="464" spans="1:2" ht="12.75">
      <c r="A464" s="17"/>
      <c r="B464" s="17"/>
    </row>
    <row r="465" spans="1:2" ht="12.75">
      <c r="A465" s="17"/>
      <c r="B465" s="17"/>
    </row>
    <row r="466" spans="1:2" ht="12.75">
      <c r="A466" s="17"/>
      <c r="B466" s="17"/>
    </row>
    <row r="467" spans="1:2" ht="12.75">
      <c r="A467" s="17"/>
      <c r="B467" s="17"/>
    </row>
    <row r="468" spans="1:2" ht="12.75">
      <c r="A468" s="17"/>
      <c r="B468" s="17"/>
    </row>
    <row r="469" spans="1:2" ht="12.75">
      <c r="A469" s="17"/>
      <c r="B469" s="17"/>
    </row>
    <row r="470" spans="1:2" ht="12.75">
      <c r="A470" s="17"/>
      <c r="B470" s="17"/>
    </row>
    <row r="471" spans="1:2" ht="12.75">
      <c r="A471" s="17"/>
      <c r="B471" s="17"/>
    </row>
    <row r="472" spans="1:2" ht="12.75">
      <c r="A472" s="17"/>
      <c r="B472" s="17"/>
    </row>
    <row r="473" spans="1:2" ht="12.75">
      <c r="A473" s="17"/>
      <c r="B473" s="17"/>
    </row>
    <row r="474" spans="1:2" ht="12.75">
      <c r="A474" s="17"/>
      <c r="B474" s="17"/>
    </row>
    <row r="475" spans="1:2" ht="12.75">
      <c r="A475" s="17"/>
      <c r="B475" s="17"/>
    </row>
    <row r="476" spans="1:2" ht="12.75">
      <c r="A476" s="17"/>
      <c r="B476" s="17"/>
    </row>
    <row r="477" spans="1:2" ht="12.75">
      <c r="A477" s="17"/>
      <c r="B477" s="17"/>
    </row>
    <row r="478" spans="1:2" ht="12.75">
      <c r="A478" s="17"/>
      <c r="B478" s="17"/>
    </row>
    <row r="479" spans="1:2" ht="12.75">
      <c r="A479" s="17"/>
      <c r="B479" s="17"/>
    </row>
    <row r="480" spans="1:2" ht="12.75">
      <c r="A480" s="17"/>
      <c r="B480" s="17"/>
    </row>
    <row r="481" spans="1:2" ht="12.75">
      <c r="A481" s="17"/>
      <c r="B481" s="17"/>
    </row>
    <row r="482" spans="1:2" ht="12.75">
      <c r="A482" s="17"/>
      <c r="B482" s="17"/>
    </row>
    <row r="483" spans="1:2" ht="12.75">
      <c r="A483" s="17"/>
      <c r="B483" s="17"/>
    </row>
    <row r="484" spans="1:2" ht="12.75">
      <c r="A484" s="17"/>
      <c r="B484" s="17"/>
    </row>
    <row r="485" spans="1:2" ht="12.75">
      <c r="A485" s="17"/>
      <c r="B485" s="17"/>
    </row>
    <row r="486" spans="1:2" ht="12.75">
      <c r="A486" s="17"/>
      <c r="B486" s="17"/>
    </row>
    <row r="487" spans="1:2" ht="12.75">
      <c r="A487" s="17"/>
      <c r="B487" s="17"/>
    </row>
    <row r="488" spans="1:2" ht="12.75">
      <c r="A488" s="17"/>
      <c r="B488" s="17"/>
    </row>
    <row r="489" spans="1:2" ht="12.75">
      <c r="A489" s="17"/>
      <c r="B489" s="17"/>
    </row>
    <row r="490" spans="1:2" ht="12.75">
      <c r="A490" s="17"/>
      <c r="B490" s="17"/>
    </row>
    <row r="491" spans="1:2" ht="12.75">
      <c r="A491" s="17"/>
      <c r="B491" s="17"/>
    </row>
    <row r="492" spans="1:2" ht="12.75">
      <c r="A492" s="17"/>
      <c r="B492" s="17"/>
    </row>
    <row r="493" spans="1:2" ht="12.75">
      <c r="A493" s="17"/>
      <c r="B493" s="17"/>
    </row>
    <row r="494" spans="1:2" ht="12.75">
      <c r="A494" s="17"/>
      <c r="B494" s="17"/>
    </row>
    <row r="495" spans="1:2" ht="12.75">
      <c r="A495" s="17"/>
      <c r="B495" s="17"/>
    </row>
    <row r="496" spans="1:2" ht="12.75">
      <c r="A496" s="17"/>
      <c r="B496" s="17"/>
    </row>
    <row r="497" spans="1:2" ht="12.75">
      <c r="A497" s="17"/>
      <c r="B497" s="17"/>
    </row>
    <row r="498" spans="1:2" ht="12.75">
      <c r="A498" s="17"/>
      <c r="B498" s="17"/>
    </row>
    <row r="499" spans="1:2" ht="12.75">
      <c r="A499" s="17"/>
      <c r="B499" s="17"/>
    </row>
    <row r="500" spans="1:2" ht="12.75">
      <c r="A500" s="17"/>
      <c r="B500" s="17"/>
    </row>
    <row r="501" spans="1:2" ht="12.75">
      <c r="A501" s="17"/>
      <c r="B501" s="17"/>
    </row>
    <row r="502" spans="1:2" ht="12.75">
      <c r="A502" s="17"/>
      <c r="B502" s="17"/>
    </row>
    <row r="503" ht="12.75">
      <c r="B503" s="17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1"/>
  <sheetViews>
    <sheetView zoomScalePageLayoutView="0" workbookViewId="0" topLeftCell="A1">
      <selection activeCell="B1" sqref="B1:H33"/>
    </sheetView>
  </sheetViews>
  <sheetFormatPr defaultColWidth="11.421875" defaultRowHeight="15"/>
  <cols>
    <col min="1" max="1" width="3.00390625" style="1" customWidth="1"/>
    <col min="2" max="2" width="15.8515625" style="9" customWidth="1"/>
    <col min="3" max="3" width="10.28125" style="3" customWidth="1"/>
    <col min="4" max="5" width="6.28125" style="9" hidden="1" customWidth="1"/>
    <col min="6" max="6" width="7.57421875" style="9" customWidth="1"/>
    <col min="7" max="7" width="8.57421875" style="9" customWidth="1"/>
    <col min="8" max="8" width="14.28125" style="26" customWidth="1"/>
    <col min="9" max="16384" width="11.421875" style="9" customWidth="1"/>
  </cols>
  <sheetData>
    <row r="1" spans="2:8" ht="21">
      <c r="B1" s="2" t="s">
        <v>0</v>
      </c>
      <c r="D1" s="4" t="s">
        <v>1</v>
      </c>
      <c r="E1" s="5" t="s">
        <v>1</v>
      </c>
      <c r="F1" s="6"/>
      <c r="G1" s="7" t="s">
        <v>2</v>
      </c>
      <c r="H1" s="8"/>
    </row>
    <row r="2" spans="2:8" ht="21" thickBot="1">
      <c r="B2" s="12" t="s">
        <v>4</v>
      </c>
      <c r="D2" s="13" t="s">
        <v>5</v>
      </c>
      <c r="E2" s="14" t="s">
        <v>5</v>
      </c>
      <c r="F2" s="6"/>
      <c r="G2" s="15" t="s">
        <v>6</v>
      </c>
      <c r="H2" s="16"/>
    </row>
    <row r="3" spans="2:8" ht="21.75" thickBot="1" thickTop="1">
      <c r="B3" s="18" t="s">
        <v>8</v>
      </c>
      <c r="C3" s="19"/>
      <c r="D3" s="20" t="s">
        <v>9</v>
      </c>
      <c r="E3" s="20" t="s">
        <v>10</v>
      </c>
      <c r="F3" s="20"/>
      <c r="G3" s="21"/>
      <c r="H3" s="22">
        <v>100000</v>
      </c>
    </row>
    <row r="4" spans="2:8" ht="15.75" thickTop="1">
      <c r="B4" s="28"/>
      <c r="C4" s="29"/>
      <c r="D4" s="30"/>
      <c r="E4" s="30"/>
      <c r="F4" s="31"/>
      <c r="G4" s="32" t="s">
        <v>15</v>
      </c>
      <c r="H4" s="33"/>
    </row>
    <row r="5" spans="1:8" ht="15">
      <c r="A5" s="40"/>
      <c r="B5" s="67" t="s">
        <v>27</v>
      </c>
      <c r="C5" s="43"/>
      <c r="D5" s="44"/>
      <c r="E5" s="44"/>
      <c r="F5" s="68"/>
      <c r="G5" s="24" t="s">
        <v>11</v>
      </c>
      <c r="H5" s="69"/>
    </row>
    <row r="6" spans="1:8" s="80" customFormat="1" ht="9" customHeight="1">
      <c r="A6" s="75"/>
      <c r="B6" s="76"/>
      <c r="C6" s="77"/>
      <c r="D6" s="30"/>
      <c r="E6" s="30"/>
      <c r="F6" s="30"/>
      <c r="G6" s="78"/>
      <c r="H6" s="37"/>
    </row>
    <row r="7" spans="1:8" ht="17.25">
      <c r="A7" s="40"/>
      <c r="B7" s="35" t="s">
        <v>16</v>
      </c>
      <c r="C7" s="29" t="s">
        <v>17</v>
      </c>
      <c r="D7" s="30">
        <v>20</v>
      </c>
      <c r="E7" s="30">
        <v>10</v>
      </c>
      <c r="F7" s="30">
        <v>1.7</v>
      </c>
      <c r="G7" s="138">
        <f>+H7/$H$3</f>
        <v>0.98</v>
      </c>
      <c r="H7" s="37">
        <v>98000</v>
      </c>
    </row>
    <row r="8" spans="1:8" ht="17.25">
      <c r="A8" s="40"/>
      <c r="B8" s="35" t="s">
        <v>16</v>
      </c>
      <c r="C8" s="29">
        <v>1400</v>
      </c>
      <c r="D8" s="30">
        <v>8</v>
      </c>
      <c r="E8" s="30">
        <v>6</v>
      </c>
      <c r="F8" s="30">
        <v>1.7</v>
      </c>
      <c r="G8" s="138">
        <f>+H8/$H$3</f>
        <v>1.08</v>
      </c>
      <c r="H8" s="37">
        <v>108000</v>
      </c>
    </row>
    <row r="9" spans="1:8" ht="17.25">
      <c r="A9" s="40"/>
      <c r="B9" s="35" t="s">
        <v>16</v>
      </c>
      <c r="C9" s="29" t="s">
        <v>18</v>
      </c>
      <c r="D9" s="30">
        <v>6</v>
      </c>
      <c r="E9" s="30">
        <v>5</v>
      </c>
      <c r="F9" s="30">
        <v>1.7</v>
      </c>
      <c r="G9" s="138">
        <f>+H9/$H$3</f>
        <v>1.27</v>
      </c>
      <c r="H9" s="37">
        <v>127000</v>
      </c>
    </row>
    <row r="10" spans="1:8" ht="17.25">
      <c r="A10" s="40"/>
      <c r="B10" s="35" t="s">
        <v>16</v>
      </c>
      <c r="C10" s="29" t="s">
        <v>19</v>
      </c>
      <c r="D10" s="30">
        <v>5</v>
      </c>
      <c r="E10" s="30">
        <v>2</v>
      </c>
      <c r="F10" s="30">
        <v>1.7</v>
      </c>
      <c r="G10" s="138">
        <f>+H10/$H$3</f>
        <v>1.35</v>
      </c>
      <c r="H10" s="37">
        <v>135000</v>
      </c>
    </row>
    <row r="11" spans="1:8" ht="17.25">
      <c r="A11" s="40"/>
      <c r="B11" s="35"/>
      <c r="C11" s="29"/>
      <c r="D11" s="30"/>
      <c r="E11" s="30"/>
      <c r="F11" s="30"/>
      <c r="G11" s="138"/>
      <c r="H11" s="37"/>
    </row>
    <row r="12" spans="1:8" ht="17.25">
      <c r="A12" s="40"/>
      <c r="B12" s="139" t="s">
        <v>32</v>
      </c>
      <c r="C12" s="43"/>
      <c r="D12" s="30"/>
      <c r="E12" s="30"/>
      <c r="F12" s="30"/>
      <c r="G12" s="138"/>
      <c r="H12" s="37"/>
    </row>
    <row r="13" spans="1:8" ht="17.25">
      <c r="A13" s="40"/>
      <c r="B13" s="35" t="s">
        <v>16</v>
      </c>
      <c r="C13" s="29" t="s">
        <v>17</v>
      </c>
      <c r="D13" s="30">
        <v>26</v>
      </c>
      <c r="E13" s="30">
        <v>34</v>
      </c>
      <c r="F13" s="84">
        <v>1.7</v>
      </c>
      <c r="G13" s="138">
        <f>+H13/$H$3</f>
        <v>0.9</v>
      </c>
      <c r="H13" s="37">
        <v>90000</v>
      </c>
    </row>
    <row r="14" spans="1:8" ht="17.25">
      <c r="A14" s="40"/>
      <c r="B14" s="35" t="s">
        <v>16</v>
      </c>
      <c r="C14" s="29">
        <v>1400</v>
      </c>
      <c r="D14" s="30">
        <v>14</v>
      </c>
      <c r="E14" s="30">
        <v>15</v>
      </c>
      <c r="F14" s="84">
        <v>1.7</v>
      </c>
      <c r="G14" s="138">
        <f>+H14/$H$3</f>
        <v>0.99</v>
      </c>
      <c r="H14" s="37">
        <v>99000</v>
      </c>
    </row>
    <row r="15" spans="1:8" ht="17.25">
      <c r="A15" s="40"/>
      <c r="B15" s="35" t="s">
        <v>16</v>
      </c>
      <c r="C15" s="29" t="s">
        <v>18</v>
      </c>
      <c r="D15" s="30">
        <v>5</v>
      </c>
      <c r="E15" s="30">
        <v>5</v>
      </c>
      <c r="F15" s="84">
        <v>1.7</v>
      </c>
      <c r="G15" s="138">
        <f>+H15/$H$3</f>
        <v>1.17</v>
      </c>
      <c r="H15" s="37">
        <v>117000</v>
      </c>
    </row>
    <row r="16" spans="1:8" ht="17.25">
      <c r="A16" s="40"/>
      <c r="B16" s="35" t="s">
        <v>16</v>
      </c>
      <c r="C16" s="29" t="s">
        <v>19</v>
      </c>
      <c r="D16" s="30">
        <v>4</v>
      </c>
      <c r="E16" s="30">
        <v>4</v>
      </c>
      <c r="F16" s="84">
        <v>1.7</v>
      </c>
      <c r="G16" s="138">
        <f>+H16/$H$3</f>
        <v>1.3</v>
      </c>
      <c r="H16" s="37">
        <v>130000</v>
      </c>
    </row>
    <row r="17" ht="14.25"/>
    <row r="18" ht="14.25"/>
    <row r="19" spans="2:8" ht="21">
      <c r="B19" s="2" t="s">
        <v>0</v>
      </c>
      <c r="D19" s="4" t="s">
        <v>1</v>
      </c>
      <c r="E19" s="5" t="s">
        <v>1</v>
      </c>
      <c r="F19" s="6"/>
      <c r="G19" s="7" t="s">
        <v>2</v>
      </c>
      <c r="H19" s="8"/>
    </row>
    <row r="20" spans="2:8" ht="21" thickBot="1">
      <c r="B20" s="12" t="s">
        <v>4</v>
      </c>
      <c r="D20" s="13" t="s">
        <v>5</v>
      </c>
      <c r="E20" s="14" t="s">
        <v>5</v>
      </c>
      <c r="F20" s="6"/>
      <c r="G20" s="15" t="s">
        <v>6</v>
      </c>
      <c r="H20" s="16"/>
    </row>
    <row r="21" spans="2:8" ht="21.75" thickBot="1" thickTop="1">
      <c r="B21" s="18" t="s">
        <v>8</v>
      </c>
      <c r="C21" s="19"/>
      <c r="D21" s="20" t="s">
        <v>9</v>
      </c>
      <c r="E21" s="20" t="s">
        <v>10</v>
      </c>
      <c r="F21" s="20"/>
      <c r="G21" s="21"/>
      <c r="H21" s="22">
        <v>100000</v>
      </c>
    </row>
    <row r="22" spans="2:8" ht="15.75" thickTop="1">
      <c r="B22" s="28"/>
      <c r="C22" s="29"/>
      <c r="D22" s="30"/>
      <c r="E22" s="30"/>
      <c r="F22" s="31"/>
      <c r="G22" s="32" t="s">
        <v>15</v>
      </c>
      <c r="H22" s="33"/>
    </row>
    <row r="23" spans="1:8" ht="15">
      <c r="A23" s="40"/>
      <c r="B23" s="67" t="s">
        <v>27</v>
      </c>
      <c r="C23" s="43"/>
      <c r="D23" s="44"/>
      <c r="E23" s="44"/>
      <c r="F23" s="68"/>
      <c r="G23" s="24" t="s">
        <v>11</v>
      </c>
      <c r="H23" s="69"/>
    </row>
    <row r="24" spans="1:8" ht="17.25">
      <c r="A24" s="40"/>
      <c r="B24" s="35" t="s">
        <v>20</v>
      </c>
      <c r="C24" s="29" t="s">
        <v>17</v>
      </c>
      <c r="D24" s="30">
        <v>20</v>
      </c>
      <c r="E24" s="30">
        <v>17</v>
      </c>
      <c r="F24" s="84">
        <v>1.85</v>
      </c>
      <c r="G24" s="138">
        <f>+H24/$H$3</f>
        <v>0.68</v>
      </c>
      <c r="H24" s="37">
        <v>68000</v>
      </c>
    </row>
    <row r="25" spans="1:8" ht="17.25">
      <c r="A25" s="40"/>
      <c r="B25" s="35" t="s">
        <v>20</v>
      </c>
      <c r="C25" s="29">
        <v>1400</v>
      </c>
      <c r="D25" s="30">
        <v>6</v>
      </c>
      <c r="E25" s="30">
        <v>6</v>
      </c>
      <c r="F25" s="84">
        <v>1.85</v>
      </c>
      <c r="G25" s="138">
        <f>+H25/$H$3</f>
        <v>0.74</v>
      </c>
      <c r="H25" s="37">
        <v>74000</v>
      </c>
    </row>
    <row r="26" spans="1:8" ht="17.25">
      <c r="A26" s="40"/>
      <c r="B26" s="35" t="s">
        <v>20</v>
      </c>
      <c r="C26" s="29" t="s">
        <v>18</v>
      </c>
      <c r="D26" s="30">
        <v>10</v>
      </c>
      <c r="E26" s="30">
        <v>6</v>
      </c>
      <c r="F26" s="30">
        <v>1.7</v>
      </c>
      <c r="G26" s="138">
        <f>+H26/$H$3</f>
        <v>0.88</v>
      </c>
      <c r="H26" s="37">
        <v>88000</v>
      </c>
    </row>
    <row r="27" spans="1:8" ht="17.25">
      <c r="A27" s="40"/>
      <c r="B27" s="35" t="s">
        <v>20</v>
      </c>
      <c r="C27" s="29" t="s">
        <v>19</v>
      </c>
      <c r="D27" s="30">
        <v>5</v>
      </c>
      <c r="E27" s="30">
        <v>6</v>
      </c>
      <c r="F27" s="30">
        <v>1.7</v>
      </c>
      <c r="G27" s="138">
        <f>+H27/$H$3</f>
        <v>0.95</v>
      </c>
      <c r="H27" s="37">
        <v>95000</v>
      </c>
    </row>
    <row r="28" spans="1:8" ht="17.25">
      <c r="A28" s="40"/>
      <c r="B28" s="35"/>
      <c r="C28" s="29"/>
      <c r="D28" s="30"/>
      <c r="E28" s="30"/>
      <c r="F28" s="30"/>
      <c r="G28" s="138"/>
      <c r="H28" s="37"/>
    </row>
    <row r="29" spans="1:8" ht="17.25">
      <c r="A29" s="40"/>
      <c r="B29" s="139" t="s">
        <v>32</v>
      </c>
      <c r="C29" s="43"/>
      <c r="D29" s="30"/>
      <c r="E29" s="30"/>
      <c r="F29" s="30"/>
      <c r="G29" s="138"/>
      <c r="H29" s="37"/>
    </row>
    <row r="30" spans="1:8" ht="17.25">
      <c r="A30" s="40"/>
      <c r="B30" s="35" t="s">
        <v>20</v>
      </c>
      <c r="C30" s="29" t="s">
        <v>17</v>
      </c>
      <c r="D30" s="30">
        <v>24</v>
      </c>
      <c r="E30" s="30">
        <v>26</v>
      </c>
      <c r="F30" s="84">
        <v>1.85</v>
      </c>
      <c r="G30" s="138">
        <f>+H30/$H$3</f>
        <v>0.62</v>
      </c>
      <c r="H30" s="37">
        <v>62000</v>
      </c>
    </row>
    <row r="31" spans="1:8" ht="17.25">
      <c r="A31" s="40"/>
      <c r="B31" s="35" t="s">
        <v>20</v>
      </c>
      <c r="C31" s="29">
        <v>1400</v>
      </c>
      <c r="D31" s="30">
        <v>10</v>
      </c>
      <c r="E31" s="30">
        <v>4</v>
      </c>
      <c r="F31" s="84">
        <v>1.85</v>
      </c>
      <c r="G31" s="138">
        <f>+H31/$H$3</f>
        <v>0.69</v>
      </c>
      <c r="H31" s="37">
        <v>69000</v>
      </c>
    </row>
    <row r="32" spans="1:8" ht="17.25">
      <c r="A32" s="40"/>
      <c r="B32" s="35" t="s">
        <v>20</v>
      </c>
      <c r="C32" s="29" t="s">
        <v>18</v>
      </c>
      <c r="D32" s="30">
        <v>4</v>
      </c>
      <c r="E32" s="30">
        <v>4</v>
      </c>
      <c r="F32" s="84">
        <v>1.7</v>
      </c>
      <c r="G32" s="138">
        <f>+H32/$H$3</f>
        <v>0.8</v>
      </c>
      <c r="H32" s="37">
        <v>80000</v>
      </c>
    </row>
    <row r="33" spans="1:8" ht="17.25">
      <c r="A33" s="40"/>
      <c r="B33" s="35" t="s">
        <v>20</v>
      </c>
      <c r="C33" s="29" t="s">
        <v>19</v>
      </c>
      <c r="D33" s="30">
        <v>4</v>
      </c>
      <c r="E33" s="30">
        <v>3</v>
      </c>
      <c r="F33" s="84">
        <v>1.7</v>
      </c>
      <c r="G33" s="138">
        <f>+H33/$H$3</f>
        <v>0.87</v>
      </c>
      <c r="H33" s="37">
        <v>87000</v>
      </c>
    </row>
    <row r="34" spans="1:8" ht="12.75" hidden="1">
      <c r="A34" s="17"/>
      <c r="B34" s="17"/>
      <c r="H34" s="118" t="s">
        <v>54</v>
      </c>
    </row>
    <row r="35" spans="1:8" ht="12.75" hidden="1">
      <c r="A35" s="17"/>
      <c r="B35" s="17"/>
      <c r="H35" s="111">
        <v>22500000</v>
      </c>
    </row>
    <row r="36" spans="1:8" ht="12.75" hidden="1">
      <c r="A36" s="17"/>
      <c r="B36" s="17"/>
      <c r="H36" s="111">
        <v>22500000</v>
      </c>
    </row>
    <row r="37" spans="1:8" ht="12.75" hidden="1">
      <c r="A37" s="17"/>
      <c r="B37" s="17"/>
      <c r="H37" s="111">
        <v>22500000</v>
      </c>
    </row>
    <row r="38" spans="1:8" ht="12.75" hidden="1">
      <c r="A38" s="17"/>
      <c r="B38" s="17"/>
      <c r="H38" s="117">
        <f>SUM(H35:H37)</f>
        <v>67500000</v>
      </c>
    </row>
    <row r="39" spans="1:8" ht="12.75" hidden="1">
      <c r="A39" s="17"/>
      <c r="B39" s="17"/>
      <c r="H39" s="121"/>
    </row>
    <row r="40" spans="1:2" ht="12.75" hidden="1">
      <c r="A40" s="17"/>
      <c r="B40" s="17"/>
    </row>
    <row r="41" spans="1:2" ht="12.75" hidden="1">
      <c r="A41" s="17"/>
      <c r="B41" s="17"/>
    </row>
    <row r="42" spans="1:2" ht="12.75" hidden="1">
      <c r="A42" s="17"/>
      <c r="B42" s="17"/>
    </row>
    <row r="43" spans="1:2" ht="12.75">
      <c r="A43" s="17"/>
      <c r="B43" s="17"/>
    </row>
    <row r="44" spans="1:2" ht="12.75">
      <c r="A44" s="17"/>
      <c r="B44" s="17"/>
    </row>
    <row r="45" spans="1:2" ht="12.75">
      <c r="A45" s="17"/>
      <c r="B45" s="17"/>
    </row>
    <row r="46" spans="1:2" ht="12.75">
      <c r="A46" s="17"/>
      <c r="B46" s="17"/>
    </row>
    <row r="47" spans="1:2" ht="12.75">
      <c r="A47" s="17"/>
      <c r="B47" s="17"/>
    </row>
    <row r="48" spans="1:2" ht="12.75">
      <c r="A48" s="17"/>
      <c r="B48" s="17"/>
    </row>
    <row r="49" spans="1:2" ht="12.75">
      <c r="A49" s="17"/>
      <c r="B49" s="17"/>
    </row>
    <row r="50" spans="1:2" ht="12.75">
      <c r="A50" s="17"/>
      <c r="B50" s="17"/>
    </row>
    <row r="51" spans="1:2" ht="12.75">
      <c r="A51" s="17"/>
      <c r="B51" s="17"/>
    </row>
    <row r="52" spans="1:2" ht="12.75">
      <c r="A52" s="17"/>
      <c r="B52" s="17"/>
    </row>
    <row r="53" spans="1:2" ht="12.75">
      <c r="A53" s="17"/>
      <c r="B53" s="17"/>
    </row>
    <row r="54" spans="1:2" ht="12.75">
      <c r="A54" s="17"/>
      <c r="B54" s="17"/>
    </row>
    <row r="55" spans="1:2" ht="12.75">
      <c r="A55" s="17"/>
      <c r="B55" s="17"/>
    </row>
    <row r="56" spans="1:2" ht="12.75">
      <c r="A56" s="17"/>
      <c r="B56" s="17"/>
    </row>
    <row r="57" spans="1:2" ht="12.75">
      <c r="A57" s="17"/>
      <c r="B57" s="17"/>
    </row>
    <row r="58" spans="1:2" ht="12.75">
      <c r="A58" s="17"/>
      <c r="B58" s="17"/>
    </row>
    <row r="59" spans="1:2" ht="12.75">
      <c r="A59" s="17"/>
      <c r="B59" s="17"/>
    </row>
    <row r="60" spans="1:2" ht="12.75">
      <c r="A60" s="17"/>
      <c r="B60" s="17"/>
    </row>
    <row r="61" spans="1:2" ht="12.75">
      <c r="A61" s="17"/>
      <c r="B61" s="17"/>
    </row>
    <row r="62" spans="1:2" ht="12.75">
      <c r="A62" s="17"/>
      <c r="B62" s="17"/>
    </row>
    <row r="63" spans="1:2" ht="12.75">
      <c r="A63" s="17"/>
      <c r="B63" s="17"/>
    </row>
    <row r="64" spans="1:2" ht="12.75">
      <c r="A64" s="17"/>
      <c r="B64" s="17"/>
    </row>
    <row r="65" spans="1:2" ht="12.75">
      <c r="A65" s="17"/>
      <c r="B65" s="17"/>
    </row>
    <row r="66" spans="1:2" ht="12.75">
      <c r="A66" s="17"/>
      <c r="B66" s="17"/>
    </row>
    <row r="67" spans="1:2" ht="12.75">
      <c r="A67" s="17"/>
      <c r="B67" s="17"/>
    </row>
    <row r="68" spans="1:2" ht="12.75">
      <c r="A68" s="17"/>
      <c r="B68" s="17"/>
    </row>
    <row r="69" spans="1:2" ht="12.75">
      <c r="A69" s="17"/>
      <c r="B69" s="17"/>
    </row>
    <row r="70" spans="1:2" ht="12.75">
      <c r="A70" s="17"/>
      <c r="B70" s="17"/>
    </row>
    <row r="71" spans="1:2" ht="12.75">
      <c r="A71" s="17"/>
      <c r="B71" s="17"/>
    </row>
    <row r="72" spans="1:2" ht="12.75">
      <c r="A72" s="17"/>
      <c r="B72" s="17"/>
    </row>
    <row r="73" spans="1:2" ht="12.75">
      <c r="A73" s="17"/>
      <c r="B73" s="17"/>
    </row>
    <row r="74" spans="1:2" ht="12.75">
      <c r="A74" s="17"/>
      <c r="B74" s="17"/>
    </row>
    <row r="75" spans="1:2" ht="12.75">
      <c r="A75" s="17"/>
      <c r="B75" s="17"/>
    </row>
    <row r="76" spans="1:2" ht="12.75">
      <c r="A76" s="17"/>
      <c r="B76" s="17"/>
    </row>
    <row r="77" spans="1:2" ht="12.75">
      <c r="A77" s="17"/>
      <c r="B77" s="17"/>
    </row>
    <row r="78" spans="1:2" ht="12.75">
      <c r="A78" s="17"/>
      <c r="B78" s="17"/>
    </row>
    <row r="79" spans="1:2" ht="12.75">
      <c r="A79" s="17"/>
      <c r="B79" s="17"/>
    </row>
    <row r="80" spans="1:2" ht="12.75">
      <c r="A80" s="17"/>
      <c r="B80" s="17"/>
    </row>
    <row r="81" spans="1:2" ht="12.75">
      <c r="A81" s="17"/>
      <c r="B81" s="17"/>
    </row>
    <row r="82" spans="1:2" ht="12.75">
      <c r="A82" s="17"/>
      <c r="B82" s="17"/>
    </row>
    <row r="83" spans="1:2" ht="12.75">
      <c r="A83" s="17"/>
      <c r="B83" s="17"/>
    </row>
    <row r="84" spans="1:2" ht="12.75">
      <c r="A84" s="17"/>
      <c r="B84" s="17"/>
    </row>
    <row r="85" spans="1:2" ht="12.75">
      <c r="A85" s="17"/>
      <c r="B85" s="17"/>
    </row>
    <row r="86" spans="1:2" ht="12.75">
      <c r="A86" s="17"/>
      <c r="B86" s="17"/>
    </row>
    <row r="87" spans="1:2" ht="12.75">
      <c r="A87" s="17"/>
      <c r="B87" s="17"/>
    </row>
    <row r="88" spans="1:2" ht="12.75">
      <c r="A88" s="17"/>
      <c r="B88" s="17"/>
    </row>
    <row r="89" spans="1:2" ht="12.75">
      <c r="A89" s="17"/>
      <c r="B89" s="17"/>
    </row>
    <row r="90" spans="1:2" ht="12.75">
      <c r="A90" s="17"/>
      <c r="B90" s="17"/>
    </row>
    <row r="91" spans="1:2" ht="12.75">
      <c r="A91" s="17"/>
      <c r="B91" s="17"/>
    </row>
    <row r="92" spans="1:2" ht="12.75">
      <c r="A92" s="17"/>
      <c r="B92" s="17"/>
    </row>
    <row r="93" spans="1:2" ht="12.75">
      <c r="A93" s="17"/>
      <c r="B93" s="17"/>
    </row>
    <row r="94" spans="1:2" ht="12.75">
      <c r="A94" s="17"/>
      <c r="B94" s="17"/>
    </row>
    <row r="95" spans="1:2" ht="12.75">
      <c r="A95" s="17"/>
      <c r="B95" s="17"/>
    </row>
    <row r="96" spans="1:2" ht="12.75">
      <c r="A96" s="17"/>
      <c r="B96" s="17"/>
    </row>
    <row r="97" spans="1:2" ht="12.75">
      <c r="A97" s="17"/>
      <c r="B97" s="17"/>
    </row>
    <row r="98" spans="1:2" ht="12.75">
      <c r="A98" s="17"/>
      <c r="B98" s="17"/>
    </row>
    <row r="99" spans="1:2" ht="12.75">
      <c r="A99" s="17"/>
      <c r="B99" s="17"/>
    </row>
    <row r="100" spans="1:2" ht="12.75">
      <c r="A100" s="17"/>
      <c r="B100" s="17"/>
    </row>
    <row r="101" spans="1:2" ht="12.75">
      <c r="A101" s="17"/>
      <c r="B101" s="17"/>
    </row>
    <row r="102" spans="1:2" ht="12.75">
      <c r="A102" s="17"/>
      <c r="B102" s="17"/>
    </row>
    <row r="103" spans="1:2" ht="12.75">
      <c r="A103" s="17"/>
      <c r="B103" s="17"/>
    </row>
    <row r="104" spans="1:2" ht="12.75">
      <c r="A104" s="17"/>
      <c r="B104" s="17"/>
    </row>
    <row r="105" spans="1:2" ht="12.75">
      <c r="A105" s="17"/>
      <c r="B105" s="17"/>
    </row>
    <row r="106" spans="1:2" ht="12.75">
      <c r="A106" s="17"/>
      <c r="B106" s="17"/>
    </row>
    <row r="107" spans="1:2" ht="12.75">
      <c r="A107" s="17"/>
      <c r="B107" s="17"/>
    </row>
    <row r="108" spans="1:2" ht="12.75">
      <c r="A108" s="17"/>
      <c r="B108" s="17"/>
    </row>
    <row r="109" spans="1:2" ht="12.75">
      <c r="A109" s="17"/>
      <c r="B109" s="17"/>
    </row>
    <row r="110" spans="1:2" ht="12.75">
      <c r="A110" s="17"/>
      <c r="B110" s="17"/>
    </row>
    <row r="111" spans="1:2" ht="12.75">
      <c r="A111" s="17"/>
      <c r="B111" s="17"/>
    </row>
    <row r="112" spans="1:2" ht="12.75">
      <c r="A112" s="17"/>
      <c r="B112" s="17"/>
    </row>
    <row r="113" spans="1:2" ht="12.75">
      <c r="A113" s="17"/>
      <c r="B113" s="17"/>
    </row>
    <row r="114" spans="1:2" ht="12.75">
      <c r="A114" s="17"/>
      <c r="B114" s="17"/>
    </row>
    <row r="115" spans="1:2" ht="12.75">
      <c r="A115" s="17"/>
      <c r="B115" s="17"/>
    </row>
    <row r="116" spans="1:2" ht="12.75">
      <c r="A116" s="17"/>
      <c r="B116" s="17"/>
    </row>
    <row r="117" spans="1:2" ht="12.75">
      <c r="A117" s="17"/>
      <c r="B117" s="17"/>
    </row>
    <row r="118" spans="1:2" ht="12.75">
      <c r="A118" s="17"/>
      <c r="B118" s="17"/>
    </row>
    <row r="119" spans="1:2" ht="12.75">
      <c r="A119" s="17"/>
      <c r="B119" s="17"/>
    </row>
    <row r="120" spans="1:2" ht="12.75">
      <c r="A120" s="17"/>
      <c r="B120" s="17"/>
    </row>
    <row r="121" spans="1:2" ht="12.75">
      <c r="A121" s="17"/>
      <c r="B121" s="17"/>
    </row>
    <row r="122" spans="1:2" ht="12.75">
      <c r="A122" s="17"/>
      <c r="B122" s="17"/>
    </row>
    <row r="123" spans="1:2" ht="12.75">
      <c r="A123" s="17"/>
      <c r="B123" s="17"/>
    </row>
    <row r="124" spans="1:2" ht="12.75">
      <c r="A124" s="17"/>
      <c r="B124" s="17"/>
    </row>
    <row r="125" spans="1:2" ht="12.75">
      <c r="A125" s="17"/>
      <c r="B125" s="17"/>
    </row>
    <row r="126" spans="1:2" ht="12.75">
      <c r="A126" s="17"/>
      <c r="B126" s="17"/>
    </row>
    <row r="127" spans="1:2" ht="12.75">
      <c r="A127" s="17"/>
      <c r="B127" s="17"/>
    </row>
    <row r="128" spans="1:2" ht="12.75">
      <c r="A128" s="17"/>
      <c r="B128" s="17"/>
    </row>
    <row r="129" spans="1:2" ht="12.75">
      <c r="A129" s="17"/>
      <c r="B129" s="17"/>
    </row>
    <row r="130" spans="1:2" ht="12.75">
      <c r="A130" s="17"/>
      <c r="B130" s="17"/>
    </row>
    <row r="131" spans="1:2" ht="12.75">
      <c r="A131" s="17"/>
      <c r="B131" s="17"/>
    </row>
    <row r="132" spans="1:2" ht="12.75">
      <c r="A132" s="17"/>
      <c r="B132" s="17"/>
    </row>
    <row r="133" spans="1:2" ht="12.75">
      <c r="A133" s="17"/>
      <c r="B133" s="17"/>
    </row>
    <row r="134" spans="1:2" ht="12.75">
      <c r="A134" s="17"/>
      <c r="B134" s="17"/>
    </row>
    <row r="135" spans="1:2" ht="12.75">
      <c r="A135" s="17"/>
      <c r="B135" s="17"/>
    </row>
    <row r="136" spans="1:2" ht="12.75">
      <c r="A136" s="17"/>
      <c r="B136" s="17"/>
    </row>
    <row r="137" spans="1:2" ht="12.75">
      <c r="A137" s="17"/>
      <c r="B137" s="17"/>
    </row>
    <row r="138" spans="1:2" ht="12.75">
      <c r="A138" s="17"/>
      <c r="B138" s="17"/>
    </row>
    <row r="139" spans="1:2" ht="12.75">
      <c r="A139" s="17"/>
      <c r="B139" s="17"/>
    </row>
    <row r="140" spans="1:2" ht="12.75">
      <c r="A140" s="17"/>
      <c r="B140" s="17"/>
    </row>
    <row r="141" spans="1:2" ht="12.75">
      <c r="A141" s="17"/>
      <c r="B141" s="17"/>
    </row>
    <row r="142" spans="1:2" ht="12.75">
      <c r="A142" s="17"/>
      <c r="B142" s="17"/>
    </row>
    <row r="143" spans="1:2" ht="12.75">
      <c r="A143" s="17"/>
      <c r="B143" s="17"/>
    </row>
    <row r="144" spans="1:2" ht="12.75">
      <c r="A144" s="17"/>
      <c r="B144" s="17"/>
    </row>
    <row r="145" spans="1:2" ht="12.75">
      <c r="A145" s="17"/>
      <c r="B145" s="17"/>
    </row>
    <row r="146" spans="1:2" ht="12.75">
      <c r="A146" s="17"/>
      <c r="B146" s="17"/>
    </row>
    <row r="147" spans="1:2" ht="12.75">
      <c r="A147" s="17"/>
      <c r="B147" s="17"/>
    </row>
    <row r="148" spans="1:2" ht="12.75">
      <c r="A148" s="17"/>
      <c r="B148" s="17"/>
    </row>
    <row r="149" spans="1:2" ht="12.75">
      <c r="A149" s="17"/>
      <c r="B149" s="17"/>
    </row>
    <row r="150" spans="1:2" ht="12.75">
      <c r="A150" s="17"/>
      <c r="B150" s="17"/>
    </row>
    <row r="151" spans="1:2" ht="12.75">
      <c r="A151" s="17"/>
      <c r="B151" s="17"/>
    </row>
    <row r="152" spans="1:2" ht="12.75">
      <c r="A152" s="17"/>
      <c r="B152" s="17"/>
    </row>
    <row r="153" spans="1:2" ht="12.75">
      <c r="A153" s="17"/>
      <c r="B153" s="17"/>
    </row>
    <row r="154" spans="1:2" ht="12.75">
      <c r="A154" s="17"/>
      <c r="B154" s="17"/>
    </row>
    <row r="155" spans="1:2" ht="12.75">
      <c r="A155" s="17"/>
      <c r="B155" s="17"/>
    </row>
    <row r="156" spans="1:2" ht="12.75">
      <c r="A156" s="17"/>
      <c r="B156" s="17"/>
    </row>
    <row r="157" spans="1:2" ht="12.75">
      <c r="A157" s="17"/>
      <c r="B157" s="17"/>
    </row>
    <row r="158" spans="1:2" ht="12.75">
      <c r="A158" s="17"/>
      <c r="B158" s="17"/>
    </row>
    <row r="159" spans="1:2" ht="12.75">
      <c r="A159" s="17"/>
      <c r="B159" s="17"/>
    </row>
    <row r="160" spans="1:2" ht="12.75">
      <c r="A160" s="17"/>
      <c r="B160" s="17"/>
    </row>
    <row r="161" spans="1:2" ht="12.75">
      <c r="A161" s="17"/>
      <c r="B161" s="17"/>
    </row>
    <row r="162" spans="1:2" ht="12.75">
      <c r="A162" s="17"/>
      <c r="B162" s="17"/>
    </row>
    <row r="163" spans="1:2" ht="12.75">
      <c r="A163" s="17"/>
      <c r="B163" s="17"/>
    </row>
    <row r="164" spans="1:2" ht="12.75">
      <c r="A164" s="17"/>
      <c r="B164" s="17"/>
    </row>
    <row r="165" spans="1:2" ht="12.75">
      <c r="A165" s="17"/>
      <c r="B165" s="17"/>
    </row>
    <row r="166" spans="1:2" ht="12.75">
      <c r="A166" s="17"/>
      <c r="B166" s="17"/>
    </row>
    <row r="167" spans="1:2" ht="12.75">
      <c r="A167" s="17"/>
      <c r="B167" s="17"/>
    </row>
    <row r="168" spans="1:2" ht="12.75">
      <c r="A168" s="17"/>
      <c r="B168" s="17"/>
    </row>
    <row r="169" spans="1:2" ht="12.75">
      <c r="A169" s="17"/>
      <c r="B169" s="17"/>
    </row>
    <row r="170" spans="1:2" ht="12.75">
      <c r="A170" s="17"/>
      <c r="B170" s="17"/>
    </row>
    <row r="171" spans="1:2" ht="12.75">
      <c r="A171" s="17"/>
      <c r="B171" s="17"/>
    </row>
    <row r="172" spans="1:2" ht="12.75">
      <c r="A172" s="17"/>
      <c r="B172" s="17"/>
    </row>
    <row r="173" spans="1:2" ht="12.75">
      <c r="A173" s="17"/>
      <c r="B173" s="17"/>
    </row>
    <row r="174" spans="1:2" ht="12.75">
      <c r="A174" s="17"/>
      <c r="B174" s="17"/>
    </row>
    <row r="175" spans="1:2" ht="12.75">
      <c r="A175" s="17"/>
      <c r="B175" s="17"/>
    </row>
    <row r="176" spans="1:2" ht="12.75">
      <c r="A176" s="17"/>
      <c r="B176" s="17"/>
    </row>
    <row r="177" spans="1:2" ht="12.75">
      <c r="A177" s="17"/>
      <c r="B177" s="17"/>
    </row>
    <row r="178" spans="1:2" ht="12.75">
      <c r="A178" s="17"/>
      <c r="B178" s="17"/>
    </row>
    <row r="179" spans="1:2" ht="12.75">
      <c r="A179" s="17"/>
      <c r="B179" s="17"/>
    </row>
    <row r="180" spans="1:2" ht="12.75">
      <c r="A180" s="17"/>
      <c r="B180" s="17"/>
    </row>
    <row r="181" spans="1:2" ht="12.75">
      <c r="A181" s="17"/>
      <c r="B181" s="17"/>
    </row>
    <row r="182" spans="1:2" ht="12.75">
      <c r="A182" s="17"/>
      <c r="B182" s="17"/>
    </row>
    <row r="183" spans="1:2" ht="12.75">
      <c r="A183" s="17"/>
      <c r="B183" s="17"/>
    </row>
    <row r="184" spans="1:2" ht="12.75">
      <c r="A184" s="17"/>
      <c r="B184" s="17"/>
    </row>
    <row r="185" spans="1:2" ht="12.75">
      <c r="A185" s="17"/>
      <c r="B185" s="17"/>
    </row>
    <row r="186" spans="1:2" ht="12.75">
      <c r="A186" s="17"/>
      <c r="B186" s="17"/>
    </row>
    <row r="187" spans="1:2" ht="12.75">
      <c r="A187" s="17"/>
      <c r="B187" s="17"/>
    </row>
    <row r="188" spans="1:2" ht="12.75">
      <c r="A188" s="17"/>
      <c r="B188" s="17"/>
    </row>
    <row r="189" spans="1:2" ht="12.75">
      <c r="A189" s="17"/>
      <c r="B189" s="17"/>
    </row>
    <row r="190" spans="1:2" ht="12.75">
      <c r="A190" s="17"/>
      <c r="B190" s="17"/>
    </row>
    <row r="191" spans="1:2" ht="12.75">
      <c r="A191" s="17"/>
      <c r="B191" s="17"/>
    </row>
    <row r="192" spans="1:2" ht="12.75">
      <c r="A192" s="17"/>
      <c r="B192" s="17"/>
    </row>
    <row r="193" spans="1:2" ht="12.75">
      <c r="A193" s="17"/>
      <c r="B193" s="17"/>
    </row>
    <row r="194" spans="1:2" ht="12.75">
      <c r="A194" s="17"/>
      <c r="B194" s="17"/>
    </row>
    <row r="195" spans="1:2" ht="12.75">
      <c r="A195" s="17"/>
      <c r="B195" s="17"/>
    </row>
    <row r="196" spans="1:2" ht="12.75">
      <c r="A196" s="17"/>
      <c r="B196" s="17"/>
    </row>
    <row r="197" spans="1:2" ht="12.75">
      <c r="A197" s="17"/>
      <c r="B197" s="17"/>
    </row>
    <row r="198" spans="1:2" ht="12.75">
      <c r="A198" s="17"/>
      <c r="B198" s="17"/>
    </row>
    <row r="199" spans="1:2" ht="12.75">
      <c r="A199" s="17"/>
      <c r="B199" s="17"/>
    </row>
    <row r="200" spans="1:2" ht="12.75">
      <c r="A200" s="17"/>
      <c r="B200" s="17"/>
    </row>
    <row r="201" spans="1:2" ht="12.75">
      <c r="A201" s="17"/>
      <c r="B201" s="17"/>
    </row>
    <row r="202" spans="1:2" ht="12.75">
      <c r="A202" s="17"/>
      <c r="B202" s="17"/>
    </row>
    <row r="203" spans="1:2" ht="12.75">
      <c r="A203" s="17"/>
      <c r="B203" s="17"/>
    </row>
    <row r="204" spans="1:2" ht="12.75">
      <c r="A204" s="17"/>
      <c r="B204" s="17"/>
    </row>
    <row r="205" spans="1:2" ht="12.75">
      <c r="A205" s="17"/>
      <c r="B205" s="17"/>
    </row>
    <row r="206" spans="1:2" ht="12.75">
      <c r="A206" s="17"/>
      <c r="B206" s="17"/>
    </row>
    <row r="207" spans="1:2" ht="12.75">
      <c r="A207" s="17"/>
      <c r="B207" s="17"/>
    </row>
    <row r="208" spans="1:2" ht="12.75">
      <c r="A208" s="17"/>
      <c r="B208" s="17"/>
    </row>
    <row r="209" spans="1:2" ht="12.75">
      <c r="A209" s="17"/>
      <c r="B209" s="17"/>
    </row>
    <row r="210" spans="1:2" ht="12.75">
      <c r="A210" s="17"/>
      <c r="B210" s="17"/>
    </row>
    <row r="211" spans="1:2" ht="12.75">
      <c r="A211" s="17"/>
      <c r="B211" s="17"/>
    </row>
    <row r="212" spans="1:2" ht="12.75">
      <c r="A212" s="17"/>
      <c r="B212" s="17"/>
    </row>
    <row r="213" spans="1:2" ht="12.75">
      <c r="A213" s="17"/>
      <c r="B213" s="17"/>
    </row>
    <row r="214" spans="1:2" ht="12.75">
      <c r="A214" s="17"/>
      <c r="B214" s="17"/>
    </row>
    <row r="215" spans="1:2" ht="12.75">
      <c r="A215" s="17"/>
      <c r="B215" s="17"/>
    </row>
    <row r="216" spans="1:2" ht="12.75">
      <c r="A216" s="17"/>
      <c r="B216" s="17"/>
    </row>
    <row r="217" spans="1:2" ht="12.75">
      <c r="A217" s="17"/>
      <c r="B217" s="17"/>
    </row>
    <row r="218" spans="1:2" ht="12.75">
      <c r="A218" s="17"/>
      <c r="B218" s="17"/>
    </row>
    <row r="219" spans="1:2" ht="12.75">
      <c r="A219" s="17"/>
      <c r="B219" s="17"/>
    </row>
    <row r="220" spans="1:2" ht="12.75">
      <c r="A220" s="17"/>
      <c r="B220" s="17"/>
    </row>
    <row r="221" spans="1:2" ht="12.75">
      <c r="A221" s="17"/>
      <c r="B221" s="17"/>
    </row>
    <row r="222" spans="1:2" ht="12.75">
      <c r="A222" s="17"/>
      <c r="B222" s="17"/>
    </row>
    <row r="223" spans="1:2" ht="12.75">
      <c r="A223" s="17"/>
      <c r="B223" s="17"/>
    </row>
    <row r="224" spans="1:2" ht="12.75">
      <c r="A224" s="17"/>
      <c r="B224" s="17"/>
    </row>
    <row r="225" spans="1:2" ht="12.75">
      <c r="A225" s="17"/>
      <c r="B225" s="17"/>
    </row>
    <row r="226" spans="1:2" ht="12.75">
      <c r="A226" s="17"/>
      <c r="B226" s="17"/>
    </row>
    <row r="227" spans="1:2" ht="12.75">
      <c r="A227" s="17"/>
      <c r="B227" s="17"/>
    </row>
    <row r="228" spans="1:2" ht="12.75">
      <c r="A228" s="17"/>
      <c r="B228" s="17"/>
    </row>
    <row r="229" spans="1:2" ht="12.75">
      <c r="A229" s="17"/>
      <c r="B229" s="17"/>
    </row>
    <row r="230" spans="1:2" ht="12.75">
      <c r="A230" s="17"/>
      <c r="B230" s="17"/>
    </row>
    <row r="231" spans="1:2" ht="12.75">
      <c r="A231" s="17"/>
      <c r="B231" s="17"/>
    </row>
    <row r="232" spans="1:2" ht="12.75">
      <c r="A232" s="17"/>
      <c r="B232" s="17"/>
    </row>
    <row r="233" spans="1:2" ht="12.75">
      <c r="A233" s="17"/>
      <c r="B233" s="17"/>
    </row>
    <row r="234" spans="1:2" ht="12.75">
      <c r="A234" s="17"/>
      <c r="B234" s="17"/>
    </row>
    <row r="235" spans="1:2" ht="12.75">
      <c r="A235" s="17"/>
      <c r="B235" s="17"/>
    </row>
    <row r="236" spans="1:2" ht="12.75">
      <c r="A236" s="17"/>
      <c r="B236" s="17"/>
    </row>
    <row r="237" spans="1:2" ht="12.75">
      <c r="A237" s="17"/>
      <c r="B237" s="17"/>
    </row>
    <row r="238" spans="1:2" ht="12.75">
      <c r="A238" s="17"/>
      <c r="B238" s="17"/>
    </row>
    <row r="239" spans="1:2" ht="12.75">
      <c r="A239" s="17"/>
      <c r="B239" s="17"/>
    </row>
    <row r="240" spans="1:2" ht="12.75">
      <c r="A240" s="17"/>
      <c r="B240" s="17"/>
    </row>
    <row r="241" spans="1:2" ht="12.75">
      <c r="A241" s="17"/>
      <c r="B241" s="17"/>
    </row>
    <row r="242" spans="1:2" ht="12.75">
      <c r="A242" s="17"/>
      <c r="B242" s="17"/>
    </row>
    <row r="243" spans="1:2" ht="12.75">
      <c r="A243" s="17"/>
      <c r="B243" s="17"/>
    </row>
    <row r="244" spans="1:2" ht="12.75">
      <c r="A244" s="17"/>
      <c r="B244" s="17"/>
    </row>
    <row r="245" spans="1:2" ht="12.75">
      <c r="A245" s="17"/>
      <c r="B245" s="17"/>
    </row>
    <row r="246" spans="1:2" ht="12.75">
      <c r="A246" s="17"/>
      <c r="B246" s="17"/>
    </row>
    <row r="247" spans="1:2" ht="12.75">
      <c r="A247" s="17"/>
      <c r="B247" s="17"/>
    </row>
    <row r="248" spans="1:2" ht="12.75">
      <c r="A248" s="17"/>
      <c r="B248" s="17"/>
    </row>
    <row r="249" spans="1:2" ht="12.75">
      <c r="A249" s="17"/>
      <c r="B249" s="17"/>
    </row>
    <row r="250" spans="1:2" ht="12.75">
      <c r="A250" s="17"/>
      <c r="B250" s="17"/>
    </row>
    <row r="251" spans="1:2" ht="12.75">
      <c r="A251" s="17"/>
      <c r="B251" s="17"/>
    </row>
    <row r="252" spans="1:2" ht="12.75">
      <c r="A252" s="17"/>
      <c r="B252" s="17"/>
    </row>
    <row r="253" spans="1:2" ht="12.75">
      <c r="A253" s="17"/>
      <c r="B253" s="17"/>
    </row>
    <row r="254" spans="1:2" ht="12.75">
      <c r="A254" s="17"/>
      <c r="B254" s="17"/>
    </row>
    <row r="255" spans="1:2" ht="12.75">
      <c r="A255" s="17"/>
      <c r="B255" s="17"/>
    </row>
    <row r="256" spans="1:2" ht="12.75">
      <c r="A256" s="17"/>
      <c r="B256" s="17"/>
    </row>
    <row r="257" spans="1:2" ht="12.75">
      <c r="A257" s="17"/>
      <c r="B257" s="17"/>
    </row>
    <row r="258" spans="1:2" ht="12.75">
      <c r="A258" s="17"/>
      <c r="B258" s="17"/>
    </row>
    <row r="259" spans="1:2" ht="12.75">
      <c r="A259" s="17"/>
      <c r="B259" s="17"/>
    </row>
    <row r="260" spans="1:2" ht="12.75">
      <c r="A260" s="17"/>
      <c r="B260" s="17"/>
    </row>
    <row r="261" spans="1:2" ht="12.75">
      <c r="A261" s="17"/>
      <c r="B261" s="17"/>
    </row>
    <row r="262" spans="1:2" ht="12.75">
      <c r="A262" s="17"/>
      <c r="B262" s="17"/>
    </row>
    <row r="263" spans="1:2" ht="12.75">
      <c r="A263" s="17"/>
      <c r="B263" s="17"/>
    </row>
    <row r="264" spans="1:2" ht="12.75">
      <c r="A264" s="17"/>
      <c r="B264" s="17"/>
    </row>
    <row r="265" spans="1:2" ht="12.75">
      <c r="A265" s="17"/>
      <c r="B265" s="17"/>
    </row>
    <row r="266" spans="1:2" ht="12.75">
      <c r="A266" s="17"/>
      <c r="B266" s="17"/>
    </row>
    <row r="267" spans="1:2" ht="12.75">
      <c r="A267" s="17"/>
      <c r="B267" s="17"/>
    </row>
    <row r="268" spans="1:2" ht="12.75">
      <c r="A268" s="17"/>
      <c r="B268" s="17"/>
    </row>
    <row r="269" spans="1:2" ht="12.75">
      <c r="A269" s="17"/>
      <c r="B269" s="17"/>
    </row>
    <row r="270" spans="1:2" ht="12.75">
      <c r="A270" s="17"/>
      <c r="B270" s="17"/>
    </row>
    <row r="271" spans="1:2" ht="12.75">
      <c r="A271" s="17"/>
      <c r="B271" s="17"/>
    </row>
    <row r="272" spans="1:2" ht="12.75">
      <c r="A272" s="17"/>
      <c r="B272" s="17"/>
    </row>
    <row r="273" spans="1:2" ht="12.75">
      <c r="A273" s="17"/>
      <c r="B273" s="17"/>
    </row>
    <row r="274" spans="1:2" ht="12.75">
      <c r="A274" s="17"/>
      <c r="B274" s="17"/>
    </row>
    <row r="275" spans="1:2" ht="12.75">
      <c r="A275" s="17"/>
      <c r="B275" s="17"/>
    </row>
    <row r="276" spans="1:2" ht="12.75">
      <c r="A276" s="17"/>
      <c r="B276" s="17"/>
    </row>
    <row r="277" spans="1:2" ht="12.75">
      <c r="A277" s="17"/>
      <c r="B277" s="17"/>
    </row>
    <row r="278" spans="1:2" ht="12.75">
      <c r="A278" s="17"/>
      <c r="B278" s="17"/>
    </row>
    <row r="279" spans="1:2" ht="12.75">
      <c r="A279" s="17"/>
      <c r="B279" s="17"/>
    </row>
    <row r="280" spans="1:2" ht="12.75">
      <c r="A280" s="17"/>
      <c r="B280" s="17"/>
    </row>
    <row r="281" spans="1:2" ht="12.75">
      <c r="A281" s="17"/>
      <c r="B281" s="17"/>
    </row>
    <row r="282" spans="1:2" ht="12.75">
      <c r="A282" s="17"/>
      <c r="B282" s="17"/>
    </row>
    <row r="283" spans="1:2" ht="12.75">
      <c r="A283" s="17"/>
      <c r="B283" s="17"/>
    </row>
    <row r="284" spans="1:2" ht="12.75">
      <c r="A284" s="17"/>
      <c r="B284" s="17"/>
    </row>
    <row r="285" spans="1:2" ht="12.75">
      <c r="A285" s="17"/>
      <c r="B285" s="17"/>
    </row>
    <row r="286" spans="1:2" ht="12.75">
      <c r="A286" s="17"/>
      <c r="B286" s="17"/>
    </row>
    <row r="287" spans="1:2" ht="12.75">
      <c r="A287" s="17"/>
      <c r="B287" s="17"/>
    </row>
    <row r="288" spans="1:2" ht="12.75">
      <c r="A288" s="17"/>
      <c r="B288" s="17"/>
    </row>
    <row r="289" spans="1:2" ht="12.75">
      <c r="A289" s="17"/>
      <c r="B289" s="17"/>
    </row>
    <row r="290" spans="1:2" ht="12.75">
      <c r="A290" s="17"/>
      <c r="B290" s="17"/>
    </row>
    <row r="291" spans="1:2" ht="12.75">
      <c r="A291" s="17"/>
      <c r="B291" s="17"/>
    </row>
    <row r="292" spans="1:2" ht="12.75">
      <c r="A292" s="17"/>
      <c r="B292" s="17"/>
    </row>
    <row r="293" spans="1:2" ht="12.75">
      <c r="A293" s="17"/>
      <c r="B293" s="17"/>
    </row>
    <row r="294" spans="1:2" ht="12.75">
      <c r="A294" s="17"/>
      <c r="B294" s="17"/>
    </row>
    <row r="295" spans="1:2" ht="12.75">
      <c r="A295" s="17"/>
      <c r="B295" s="17"/>
    </row>
    <row r="296" spans="1:2" ht="12.75">
      <c r="A296" s="17"/>
      <c r="B296" s="17"/>
    </row>
    <row r="297" spans="1:2" ht="12.75">
      <c r="A297" s="17"/>
      <c r="B297" s="17"/>
    </row>
    <row r="298" spans="1:2" ht="12.75">
      <c r="A298" s="17"/>
      <c r="B298" s="17"/>
    </row>
    <row r="299" spans="1:2" ht="12.75">
      <c r="A299" s="17"/>
      <c r="B299" s="17"/>
    </row>
    <row r="300" spans="1:2" ht="12.75">
      <c r="A300" s="17"/>
      <c r="B300" s="17"/>
    </row>
    <row r="301" spans="1:2" ht="12.75">
      <c r="A301" s="17"/>
      <c r="B301" s="17"/>
    </row>
    <row r="302" spans="1:2" ht="12.75">
      <c r="A302" s="17"/>
      <c r="B302" s="17"/>
    </row>
    <row r="303" spans="1:2" ht="12.75">
      <c r="A303" s="17"/>
      <c r="B303" s="17"/>
    </row>
    <row r="304" spans="1:2" ht="12.75">
      <c r="A304" s="17"/>
      <c r="B304" s="17"/>
    </row>
    <row r="305" spans="1:2" ht="12.75">
      <c r="A305" s="17"/>
      <c r="B305" s="17"/>
    </row>
    <row r="306" spans="1:2" ht="12.75">
      <c r="A306" s="17"/>
      <c r="B306" s="17"/>
    </row>
    <row r="307" spans="1:2" ht="12.75">
      <c r="A307" s="17"/>
      <c r="B307" s="17"/>
    </row>
    <row r="308" spans="1:2" ht="12.75">
      <c r="A308" s="17"/>
      <c r="B308" s="17"/>
    </row>
    <row r="309" spans="1:2" ht="12.75">
      <c r="A309" s="17"/>
      <c r="B309" s="17"/>
    </row>
    <row r="310" spans="1:2" ht="12.75">
      <c r="A310" s="17"/>
      <c r="B310" s="17"/>
    </row>
    <row r="311" spans="1:2" ht="12.75">
      <c r="A311" s="17"/>
      <c r="B311" s="17"/>
    </row>
    <row r="312" spans="1:2" ht="12.75">
      <c r="A312" s="17"/>
      <c r="B312" s="17"/>
    </row>
    <row r="313" spans="1:2" ht="12.75">
      <c r="A313" s="17"/>
      <c r="B313" s="17"/>
    </row>
    <row r="314" spans="1:2" ht="12.75">
      <c r="A314" s="17"/>
      <c r="B314" s="17"/>
    </row>
    <row r="315" spans="1:2" ht="12.75">
      <c r="A315" s="17"/>
      <c r="B315" s="17"/>
    </row>
    <row r="316" spans="1:2" ht="12.75">
      <c r="A316" s="17"/>
      <c r="B316" s="17"/>
    </row>
    <row r="317" spans="1:2" ht="12.75">
      <c r="A317" s="17"/>
      <c r="B317" s="17"/>
    </row>
    <row r="318" spans="1:2" ht="12.75">
      <c r="A318" s="17"/>
      <c r="B318" s="17"/>
    </row>
    <row r="319" spans="1:2" ht="12.75">
      <c r="A319" s="17"/>
      <c r="B319" s="17"/>
    </row>
    <row r="320" spans="1:2" ht="12.75">
      <c r="A320" s="17"/>
      <c r="B320" s="17"/>
    </row>
    <row r="321" spans="1:2" ht="12.75">
      <c r="A321" s="17"/>
      <c r="B321" s="17"/>
    </row>
    <row r="322" spans="1:2" ht="12.75">
      <c r="A322" s="17"/>
      <c r="B322" s="17"/>
    </row>
    <row r="323" spans="1:2" ht="12.75">
      <c r="A323" s="17"/>
      <c r="B323" s="17"/>
    </row>
    <row r="324" spans="1:2" ht="12.75">
      <c r="A324" s="17"/>
      <c r="B324" s="17"/>
    </row>
    <row r="325" spans="1:2" ht="12.75">
      <c r="A325" s="17"/>
      <c r="B325" s="17"/>
    </row>
    <row r="326" spans="1:2" ht="12.75">
      <c r="A326" s="17"/>
      <c r="B326" s="17"/>
    </row>
    <row r="327" spans="1:2" ht="12.75">
      <c r="A327" s="17"/>
      <c r="B327" s="17"/>
    </row>
    <row r="328" spans="1:2" ht="12.75">
      <c r="A328" s="17"/>
      <c r="B328" s="17"/>
    </row>
    <row r="329" spans="1:2" ht="12.75">
      <c r="A329" s="17"/>
      <c r="B329" s="17"/>
    </row>
    <row r="330" spans="1:2" ht="12.75">
      <c r="A330" s="17"/>
      <c r="B330" s="17"/>
    </row>
    <row r="331" spans="1:2" ht="12.75">
      <c r="A331" s="17"/>
      <c r="B331" s="17"/>
    </row>
    <row r="332" spans="1:2" ht="12.75">
      <c r="A332" s="17"/>
      <c r="B332" s="17"/>
    </row>
    <row r="333" spans="1:2" ht="12.75">
      <c r="A333" s="17"/>
      <c r="B333" s="17"/>
    </row>
    <row r="334" spans="1:2" ht="12.75">
      <c r="A334" s="17"/>
      <c r="B334" s="17"/>
    </row>
    <row r="335" spans="1:2" ht="12.75">
      <c r="A335" s="17"/>
      <c r="B335" s="17"/>
    </row>
    <row r="336" spans="1:2" ht="12.75">
      <c r="A336" s="17"/>
      <c r="B336" s="17"/>
    </row>
    <row r="337" spans="1:2" ht="12.75">
      <c r="A337" s="17"/>
      <c r="B337" s="17"/>
    </row>
    <row r="338" spans="1:2" ht="12.75">
      <c r="A338" s="17"/>
      <c r="B338" s="17"/>
    </row>
    <row r="339" spans="1:2" ht="12.75">
      <c r="A339" s="17"/>
      <c r="B339" s="17"/>
    </row>
    <row r="340" spans="1:2" ht="12.75">
      <c r="A340" s="17"/>
      <c r="B340" s="17"/>
    </row>
    <row r="341" spans="1:2" ht="12.75">
      <c r="A341" s="17"/>
      <c r="B341" s="17"/>
    </row>
    <row r="342" spans="1:2" ht="12.75">
      <c r="A342" s="17"/>
      <c r="B342" s="17"/>
    </row>
    <row r="343" spans="1:2" ht="12.75">
      <c r="A343" s="17"/>
      <c r="B343" s="17"/>
    </row>
    <row r="344" spans="1:2" ht="12.75">
      <c r="A344" s="17"/>
      <c r="B344" s="17"/>
    </row>
    <row r="345" spans="1:2" ht="12.75">
      <c r="A345" s="17"/>
      <c r="B345" s="17"/>
    </row>
    <row r="346" spans="1:2" ht="12.75">
      <c r="A346" s="17"/>
      <c r="B346" s="17"/>
    </row>
    <row r="347" spans="1:2" ht="12.75">
      <c r="A347" s="17"/>
      <c r="B347" s="17"/>
    </row>
    <row r="348" spans="1:2" ht="12.75">
      <c r="A348" s="17"/>
      <c r="B348" s="17"/>
    </row>
    <row r="349" spans="1:2" ht="12.75">
      <c r="A349" s="17"/>
      <c r="B349" s="17"/>
    </row>
    <row r="350" spans="1:2" ht="12.75">
      <c r="A350" s="17"/>
      <c r="B350" s="17"/>
    </row>
    <row r="351" spans="1:2" ht="12.75">
      <c r="A351" s="17"/>
      <c r="B351" s="17"/>
    </row>
    <row r="352" spans="1:2" ht="12.75">
      <c r="A352" s="17"/>
      <c r="B352" s="17"/>
    </row>
    <row r="353" spans="1:2" ht="12.75">
      <c r="A353" s="17"/>
      <c r="B353" s="17"/>
    </row>
    <row r="354" spans="1:2" ht="12.75">
      <c r="A354" s="17"/>
      <c r="B354" s="17"/>
    </row>
    <row r="355" spans="1:2" ht="12.75">
      <c r="A355" s="17"/>
      <c r="B355" s="17"/>
    </row>
    <row r="356" spans="1:2" ht="12.75">
      <c r="A356" s="17"/>
      <c r="B356" s="17"/>
    </row>
    <row r="357" spans="1:2" ht="12.75">
      <c r="A357" s="17"/>
      <c r="B357" s="17"/>
    </row>
    <row r="358" spans="1:2" ht="12.75">
      <c r="A358" s="17"/>
      <c r="B358" s="17"/>
    </row>
    <row r="359" spans="1:2" ht="12.75">
      <c r="A359" s="17"/>
      <c r="B359" s="17"/>
    </row>
    <row r="360" spans="1:2" ht="12.75">
      <c r="A360" s="17"/>
      <c r="B360" s="17"/>
    </row>
    <row r="361" spans="1:2" ht="12.75">
      <c r="A361" s="17"/>
      <c r="B361" s="17"/>
    </row>
    <row r="362" spans="1:2" ht="12.75">
      <c r="A362" s="17"/>
      <c r="B362" s="17"/>
    </row>
    <row r="363" spans="1:2" ht="12.75">
      <c r="A363" s="17"/>
      <c r="B363" s="17"/>
    </row>
    <row r="364" spans="1:2" ht="12.75">
      <c r="A364" s="17"/>
      <c r="B364" s="17"/>
    </row>
    <row r="365" spans="1:2" ht="12.75">
      <c r="A365" s="17"/>
      <c r="B365" s="17"/>
    </row>
    <row r="366" spans="1:2" ht="12.75">
      <c r="A366" s="17"/>
      <c r="B366" s="17"/>
    </row>
    <row r="367" spans="1:2" ht="12.75">
      <c r="A367" s="17"/>
      <c r="B367" s="17"/>
    </row>
    <row r="368" spans="1:2" ht="12.75">
      <c r="A368" s="17"/>
      <c r="B368" s="17"/>
    </row>
    <row r="369" spans="1:2" ht="12.75">
      <c r="A369" s="17"/>
      <c r="B369" s="17"/>
    </row>
    <row r="370" spans="1:2" ht="12.75">
      <c r="A370" s="17"/>
      <c r="B370" s="17"/>
    </row>
    <row r="371" spans="1:2" ht="12.75">
      <c r="A371" s="17"/>
      <c r="B371" s="17"/>
    </row>
    <row r="372" spans="1:2" ht="12.75">
      <c r="A372" s="17"/>
      <c r="B372" s="17"/>
    </row>
    <row r="373" spans="1:2" ht="12.75">
      <c r="A373" s="17"/>
      <c r="B373" s="17"/>
    </row>
    <row r="374" spans="1:2" ht="12.75">
      <c r="A374" s="17"/>
      <c r="B374" s="17"/>
    </row>
    <row r="375" spans="1:2" ht="12.75">
      <c r="A375" s="17"/>
      <c r="B375" s="17"/>
    </row>
    <row r="376" spans="1:2" ht="12.75">
      <c r="A376" s="17"/>
      <c r="B376" s="17"/>
    </row>
    <row r="377" spans="1:2" ht="12.75">
      <c r="A377" s="17"/>
      <c r="B377" s="17"/>
    </row>
    <row r="378" spans="1:2" ht="12.75">
      <c r="A378" s="17"/>
      <c r="B378" s="17"/>
    </row>
    <row r="379" spans="1:2" ht="12.75">
      <c r="A379" s="17"/>
      <c r="B379" s="17"/>
    </row>
    <row r="380" spans="1:2" ht="12.75">
      <c r="A380" s="17"/>
      <c r="B380" s="17"/>
    </row>
    <row r="381" spans="1:2" ht="12.75">
      <c r="A381" s="17"/>
      <c r="B381" s="17"/>
    </row>
    <row r="382" spans="1:2" ht="12.75">
      <c r="A382" s="17"/>
      <c r="B382" s="17"/>
    </row>
    <row r="383" spans="1:2" ht="12.75">
      <c r="A383" s="17"/>
      <c r="B383" s="17"/>
    </row>
    <row r="384" spans="1:2" ht="12.75">
      <c r="A384" s="17"/>
      <c r="B384" s="17"/>
    </row>
    <row r="385" spans="1:2" ht="12.75">
      <c r="A385" s="17"/>
      <c r="B385" s="17"/>
    </row>
    <row r="386" spans="1:2" ht="12.75">
      <c r="A386" s="17"/>
      <c r="B386" s="17"/>
    </row>
    <row r="387" spans="1:2" ht="12.75">
      <c r="A387" s="17"/>
      <c r="B387" s="17"/>
    </row>
    <row r="388" spans="1:2" ht="12.75">
      <c r="A388" s="17"/>
      <c r="B388" s="17"/>
    </row>
    <row r="389" spans="1:2" ht="12.75">
      <c r="A389" s="17"/>
      <c r="B389" s="17"/>
    </row>
    <row r="390" spans="1:2" ht="12.75">
      <c r="A390" s="17"/>
      <c r="B390" s="17"/>
    </row>
    <row r="391" spans="1:2" ht="12.75">
      <c r="A391" s="17"/>
      <c r="B391" s="17"/>
    </row>
    <row r="392" spans="1:2" ht="12.75">
      <c r="A392" s="17"/>
      <c r="B392" s="17"/>
    </row>
    <row r="393" spans="1:2" ht="12.75">
      <c r="A393" s="17"/>
      <c r="B393" s="17"/>
    </row>
    <row r="394" spans="1:2" ht="12.75">
      <c r="A394" s="17"/>
      <c r="B394" s="17"/>
    </row>
    <row r="395" spans="1:2" ht="12.75">
      <c r="A395" s="17"/>
      <c r="B395" s="17"/>
    </row>
    <row r="396" spans="1:2" ht="12.75">
      <c r="A396" s="17"/>
      <c r="B396" s="17"/>
    </row>
    <row r="397" spans="1:2" ht="12.75">
      <c r="A397" s="17"/>
      <c r="B397" s="17"/>
    </row>
    <row r="398" spans="1:2" ht="12.75">
      <c r="A398" s="17"/>
      <c r="B398" s="17"/>
    </row>
    <row r="399" spans="1:2" ht="12.75">
      <c r="A399" s="17"/>
      <c r="B399" s="17"/>
    </row>
    <row r="400" spans="1:2" ht="12.75">
      <c r="A400" s="17"/>
      <c r="B400" s="17"/>
    </row>
    <row r="401" ht="12.75">
      <c r="B401" s="17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JUANCA</dc:creator>
  <cp:keywords/>
  <dc:description/>
  <cp:lastModifiedBy>Comisariato</cp:lastModifiedBy>
  <cp:lastPrinted>2015-07-10T22:21:10Z</cp:lastPrinted>
  <dcterms:created xsi:type="dcterms:W3CDTF">2015-07-09T22:39:42Z</dcterms:created>
  <dcterms:modified xsi:type="dcterms:W3CDTF">2015-07-11T22:37:39Z</dcterms:modified>
  <cp:category/>
  <cp:version/>
  <cp:contentType/>
  <cp:contentStatus/>
</cp:coreProperties>
</file>